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15" yWindow="5820" windowWidth="21060" windowHeight="5880" tabRatio="850"/>
  </bookViews>
  <sheets>
    <sheet name="Ergebnisliste" sheetId="2017" r:id="rId1"/>
  </sheets>
  <definedNames>
    <definedName name="_xlnm._FilterDatabase" localSheetId="0" hidden="1">Ergebnisliste!$E$25:$G$60</definedName>
    <definedName name="_xlnm.Print_Titles" localSheetId="0">Ergebnisliste!$25:$25</definedName>
    <definedName name="Excel_BuiltIn__FilterDatabase_1_1">Ergebnisliste!$D$25:$P$46</definedName>
    <definedName name="Excel_BuiltIn__FilterDatabase_1_1_1">Ergebnisliste!$C$25:$P$46</definedName>
    <definedName name="Excel_BuiltIn__FilterDatabase_1_1_1_1">Ergebnisliste!$C$25:$O$46</definedName>
    <definedName name="Excel_BuiltIn__FilterDatabase_1_2">Ergebnisliste!$D$25:$P$46</definedName>
  </definedNames>
  <calcPr calcId="125725"/>
</workbook>
</file>

<file path=xl/calcChain.xml><?xml version="1.0" encoding="utf-8"?>
<calcChain xmlns="http://schemas.openxmlformats.org/spreadsheetml/2006/main">
  <c r="O27" i="201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26"/>
  <c r="O17"/>
  <c r="O18"/>
  <c r="O19"/>
  <c r="O20"/>
  <c r="O21"/>
  <c r="O22"/>
  <c r="O16"/>
  <c r="N30"/>
  <c r="N29"/>
  <c r="N28"/>
  <c r="N27"/>
  <c r="N33"/>
  <c r="N31"/>
  <c r="N40"/>
  <c r="N37"/>
  <c r="N32"/>
  <c r="N38"/>
  <c r="N35"/>
  <c r="N34"/>
  <c r="N36"/>
  <c r="N39"/>
  <c r="N42"/>
  <c r="N45"/>
  <c r="N47"/>
  <c r="N43"/>
  <c r="N50"/>
  <c r="N55"/>
  <c r="N41"/>
  <c r="N58"/>
  <c r="N44"/>
  <c r="N48"/>
  <c r="N46"/>
  <c r="N51"/>
  <c r="N49"/>
  <c r="N52"/>
  <c r="N53"/>
  <c r="N54"/>
  <c r="N56"/>
  <c r="N59"/>
  <c r="N57"/>
  <c r="N60"/>
  <c r="P26"/>
  <c r="N26"/>
  <c r="V27" l="1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26"/>
  <c r="P46"/>
  <c r="P56"/>
  <c r="P37"/>
  <c r="P43"/>
  <c r="P45"/>
  <c r="P53"/>
  <c r="P54"/>
  <c r="P49"/>
  <c r="P59"/>
  <c r="P41"/>
  <c r="P38"/>
  <c r="P28"/>
  <c r="P40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26"/>
  <c r="P44"/>
  <c r="P48"/>
  <c r="P50"/>
  <c r="N20"/>
  <c r="P20"/>
  <c r="P32"/>
  <c r="P30"/>
  <c r="P31"/>
  <c r="P51"/>
  <c r="P35"/>
  <c r="P29"/>
  <c r="P33"/>
  <c r="P36"/>
  <c r="P57"/>
  <c r="P39"/>
  <c r="P60"/>
  <c r="P47"/>
  <c r="P55"/>
  <c r="P34"/>
  <c r="P42"/>
  <c r="P58"/>
  <c r="P52"/>
  <c r="P16"/>
  <c r="N16"/>
  <c r="P21"/>
  <c r="P19"/>
  <c r="P17"/>
  <c r="P22"/>
  <c r="P18"/>
  <c r="N21"/>
  <c r="N19"/>
  <c r="N17"/>
  <c r="N22"/>
  <c r="N18"/>
  <c r="P27"/>
</calcChain>
</file>

<file path=xl/sharedStrings.xml><?xml version="1.0" encoding="utf-8"?>
<sst xmlns="http://schemas.openxmlformats.org/spreadsheetml/2006/main" count="152" uniqueCount="97">
  <si>
    <t>Mannschaftswertung</t>
  </si>
  <si>
    <t>Ges.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</si>
  <si>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</si>
  <si>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</si>
  <si>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</si>
  <si>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</si>
  <si>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</si>
  <si>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</si>
  <si>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</si>
  <si>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</si>
  <si>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</si>
  <si>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</si>
  <si>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>mail: sch-w@t-online.de</t>
  </si>
  <si>
    <t>SV Großbettlingen</t>
  </si>
  <si>
    <t>Fax: (07125) 1800</t>
  </si>
  <si>
    <t>HubGi Hülben</t>
  </si>
  <si>
    <t>SV Urach 2</t>
  </si>
  <si>
    <t>SV Urach 1</t>
  </si>
  <si>
    <t>Platz</t>
  </si>
  <si>
    <t>Verein</t>
  </si>
  <si>
    <t>1 Run.</t>
  </si>
  <si>
    <t>2 Run.</t>
  </si>
  <si>
    <t>3 Run.</t>
  </si>
  <si>
    <t>Durch schnitt</t>
  </si>
  <si>
    <t>E i n z e l w e r t u n g</t>
  </si>
  <si>
    <t>Pl.</t>
  </si>
  <si>
    <t>AK</t>
  </si>
  <si>
    <t>M</t>
  </si>
  <si>
    <t>Unterhebelrepetiergewehr GK 50m</t>
  </si>
  <si>
    <t>Krannich</t>
  </si>
  <si>
    <t>Thomas</t>
  </si>
  <si>
    <t>Schöllhammer</t>
  </si>
  <si>
    <t>Wolfgang</t>
  </si>
  <si>
    <t>Nitz</t>
  </si>
  <si>
    <t>Gerd</t>
  </si>
  <si>
    <t>Eckert</t>
  </si>
  <si>
    <t>Sommer</t>
  </si>
  <si>
    <t>Steffen</t>
  </si>
  <si>
    <t>Gehlhaar</t>
  </si>
  <si>
    <t>Michael</t>
  </si>
  <si>
    <t>Streble</t>
  </si>
  <si>
    <t>Jürgen</t>
  </si>
  <si>
    <t>Eberle</t>
  </si>
  <si>
    <t>Bernd</t>
  </si>
  <si>
    <t>Margit</t>
  </si>
  <si>
    <t>Vollmer</t>
  </si>
  <si>
    <t>Clemens</t>
  </si>
  <si>
    <t>Blumtritt</t>
  </si>
  <si>
    <t>Georg</t>
  </si>
  <si>
    <t>Liedtke</t>
  </si>
  <si>
    <t>Frank</t>
  </si>
  <si>
    <t>Stückle</t>
  </si>
  <si>
    <t>Markus</t>
  </si>
  <si>
    <t>Janovsky</t>
  </si>
  <si>
    <t>Albert</t>
  </si>
  <si>
    <t>Vorbrugg</t>
  </si>
  <si>
    <t>Gregor</t>
  </si>
  <si>
    <t>Preuss</t>
  </si>
  <si>
    <t>Marcel</t>
  </si>
  <si>
    <t>Buck</t>
  </si>
  <si>
    <t>Walter</t>
  </si>
  <si>
    <t>Nuhiu</t>
  </si>
  <si>
    <t>Shaban</t>
  </si>
  <si>
    <t>Bernauer</t>
  </si>
  <si>
    <t>Diebold</t>
  </si>
  <si>
    <t>Andreas</t>
  </si>
  <si>
    <t>Sges Bempflingen</t>
  </si>
  <si>
    <t>SV Metzingen 2</t>
  </si>
  <si>
    <t>SV Metzingen 1</t>
  </si>
  <si>
    <t>Schmierer</t>
  </si>
  <si>
    <t>Jochen</t>
  </si>
  <si>
    <t>Lars</t>
  </si>
  <si>
    <t>Müller</t>
  </si>
  <si>
    <t>Manfred</t>
  </si>
  <si>
    <t>Klaß</t>
  </si>
  <si>
    <t>Uwe</t>
  </si>
  <si>
    <t>Walker</t>
  </si>
  <si>
    <t>Karlheinz</t>
  </si>
  <si>
    <t>Kärcher</t>
  </si>
  <si>
    <t>Elke</t>
  </si>
  <si>
    <t>Bracher</t>
  </si>
  <si>
    <t>Christian</t>
  </si>
  <si>
    <t>Bächle</t>
  </si>
  <si>
    <t>Linke</t>
  </si>
  <si>
    <t>Herwart</t>
  </si>
  <si>
    <t>SG Bempflingen 1</t>
  </si>
  <si>
    <t>Saison 2018</t>
  </si>
  <si>
    <t>Schütte</t>
  </si>
  <si>
    <t>Axel</t>
  </si>
  <si>
    <t>Kuhn</t>
  </si>
  <si>
    <t>Jäger</t>
  </si>
  <si>
    <t>Anton</t>
  </si>
  <si>
    <t>Kapche</t>
  </si>
  <si>
    <t>Reinhold</t>
  </si>
  <si>
    <t>Füzi</t>
  </si>
  <si>
    <t>Alexander</t>
  </si>
  <si>
    <t>3. Wettkampf</t>
  </si>
</sst>
</file>

<file path=xl/styles.xml><?xml version="1.0" encoding="utf-8"?>
<styleSheet xmlns="http://schemas.openxmlformats.org/spreadsheetml/2006/main">
  <numFmts count="1">
    <numFmt numFmtId="165" formatCode="0.0"/>
  </numFmts>
  <fonts count="20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sz val="11"/>
      <color indexed="8"/>
      <name val="MetaPlusL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0" borderId="0"/>
    <xf numFmtId="0" fontId="16" fillId="0" borderId="0"/>
  </cellStyleXfs>
  <cellXfs count="59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/>
    <xf numFmtId="0" fontId="5" fillId="0" borderId="0" xfId="0" applyFont="1" applyBorder="1" applyAlignment="1"/>
    <xf numFmtId="0" fontId="1" fillId="0" borderId="0" xfId="0" applyFont="1"/>
    <xf numFmtId="0" fontId="3" fillId="0" borderId="0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left" vertical="justify"/>
    </xf>
    <xf numFmtId="0" fontId="9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Border="1"/>
    <xf numFmtId="0" fontId="11" fillId="0" borderId="0" xfId="1" applyFont="1" applyBorder="1" applyAlignment="1" applyProtection="1"/>
    <xf numFmtId="0" fontId="12" fillId="0" borderId="0" xfId="0" applyFont="1" applyBorder="1" applyAlignment="1"/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7" fillId="0" borderId="0" xfId="3" applyFont="1"/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7" fillId="0" borderId="0" xfId="3" applyFont="1" applyFill="1"/>
    <xf numFmtId="0" fontId="18" fillId="0" borderId="0" xfId="3" applyFont="1" applyBorder="1"/>
    <xf numFmtId="0" fontId="17" fillId="0" borderId="0" xfId="3" applyFont="1" applyBorder="1"/>
    <xf numFmtId="0" fontId="17" fillId="0" borderId="0" xfId="3" applyFont="1" applyBorder="1" applyAlignment="1">
      <alignment horizontal="center" vertical="center"/>
    </xf>
    <xf numFmtId="0" fontId="18" fillId="0" borderId="0" xfId="3" applyFont="1" applyFill="1" applyBorder="1"/>
    <xf numFmtId="165" fontId="17" fillId="0" borderId="0" xfId="3" applyNumberFormat="1" applyFont="1" applyFill="1" applyBorder="1"/>
    <xf numFmtId="0" fontId="16" fillId="0" borderId="0" xfId="3" applyFill="1"/>
    <xf numFmtId="1" fontId="17" fillId="0" borderId="0" xfId="3" applyNumberFormat="1" applyFont="1" applyFill="1" applyBorder="1"/>
    <xf numFmtId="0" fontId="18" fillId="0" borderId="1" xfId="3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/>
    </xf>
    <xf numFmtId="0" fontId="18" fillId="0" borderId="2" xfId="3" applyFont="1" applyBorder="1" applyAlignment="1">
      <alignment horizontal="left" vertical="center" indent="1"/>
    </xf>
    <xf numFmtId="0" fontId="17" fillId="0" borderId="2" xfId="3" applyFont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0" xfId="3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2" fontId="17" fillId="0" borderId="0" xfId="3" applyNumberFormat="1" applyFont="1" applyFill="1" applyBorder="1"/>
    <xf numFmtId="0" fontId="17" fillId="2" borderId="0" xfId="3" applyFont="1" applyFill="1"/>
    <xf numFmtId="0" fontId="8" fillId="0" borderId="0" xfId="0" applyFont="1" applyAlignment="1"/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7" fillId="2" borderId="3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2" xfId="3" applyFont="1" applyBorder="1" applyAlignment="1">
      <alignment horizontal="center" vertical="top" wrapText="1"/>
    </xf>
    <xf numFmtId="0" fontId="17" fillId="0" borderId="2" xfId="3" applyFont="1" applyBorder="1" applyAlignment="1">
      <alignment horizontal="center" vertical="top"/>
    </xf>
    <xf numFmtId="0" fontId="15" fillId="0" borderId="0" xfId="0" applyFont="1" applyBorder="1"/>
    <xf numFmtId="0" fontId="17" fillId="0" borderId="0" xfId="3" applyFont="1" applyAlignment="1">
      <alignment horizont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  <xf numFmtId="0" fontId="10" fillId="0" borderId="7" xfId="3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</cellXfs>
  <cellStyles count="5">
    <cellStyle name="Hyperlink" xfId="1" builtinId="8"/>
    <cellStyle name="Standard" xfId="0" builtinId="0"/>
    <cellStyle name="Standard 2" xfId="4"/>
    <cellStyle name="Standard 3" xfId="2"/>
    <cellStyle name="Standard_6_Runde_Ordonnanzgewehr_201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4</xdr:col>
      <xdr:colOff>457200</xdr:colOff>
      <xdr:row>10</xdr:row>
      <xdr:rowOff>133350</xdr:rowOff>
    </xdr:to>
    <xdr:pic>
      <xdr:nvPicPr>
        <xdr:cNvPr id="19557" name="Picture 25" descr="wappen_kreis_b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85725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H60"/>
  <sheetViews>
    <sheetView tabSelected="1" topLeftCell="A44" zoomScale="125" zoomScaleNormal="125" workbookViewId="0">
      <selection activeCell="Y25" sqref="Y25"/>
    </sheetView>
  </sheetViews>
  <sheetFormatPr baseColWidth="10" defaultRowHeight="11.25"/>
  <cols>
    <col min="1" max="1" width="1.5703125" style="20" customWidth="1"/>
    <col min="2" max="2" width="10.5703125" style="20" customWidth="1"/>
    <col min="3" max="3" width="4" style="20" customWidth="1"/>
    <col min="4" max="4" width="2.28515625" style="21" customWidth="1"/>
    <col min="5" max="5" width="13.28515625" style="20" bestFit="1" customWidth="1"/>
    <col min="6" max="6" width="11.140625" style="20" customWidth="1"/>
    <col min="7" max="7" width="15.7109375" style="20" customWidth="1"/>
    <col min="8" max="8" width="3.85546875" style="20" customWidth="1"/>
    <col min="9" max="9" width="3.85546875" style="22" customWidth="1"/>
    <col min="10" max="10" width="3.85546875" style="20" customWidth="1"/>
    <col min="11" max="11" width="2.85546875" style="20" customWidth="1"/>
    <col min="12" max="12" width="3.85546875" style="20" customWidth="1"/>
    <col min="13" max="13" width="3" style="20" customWidth="1"/>
    <col min="14" max="14" width="4.85546875" style="20" customWidth="1"/>
    <col min="15" max="15" width="5.28515625" style="20" customWidth="1"/>
    <col min="16" max="16" width="3.7109375" style="23" customWidth="1"/>
    <col min="17" max="17" width="1.140625" style="20" customWidth="1"/>
    <col min="18" max="18" width="11.42578125" style="20"/>
    <col min="19" max="19" width="18.140625" style="20" hidden="1" customWidth="1"/>
    <col min="20" max="21" width="0" style="20" hidden="1" customWidth="1"/>
    <col min="22" max="22" width="17.5703125" style="20" hidden="1" customWidth="1"/>
    <col min="23" max="16384" width="11.42578125" style="20"/>
  </cols>
  <sheetData>
    <row r="1" spans="3:34" ht="5.25" customHeight="1"/>
    <row r="2" spans="3:34" s="7" customFormat="1" ht="15" customHeight="1">
      <c r="J2" s="15" t="s">
        <v>7</v>
      </c>
      <c r="L2" s="17"/>
    </row>
    <row r="3" spans="3:34" s="4" customFormat="1" ht="18" customHeight="1">
      <c r="D3"/>
      <c r="L3" s="18"/>
    </row>
    <row r="4" spans="3:34" s="4" customFormat="1" ht="18" customHeight="1">
      <c r="E4" s="58" t="s">
        <v>8</v>
      </c>
      <c r="F4" s="58"/>
      <c r="G4" s="58"/>
      <c r="H4" s="16"/>
      <c r="I4" s="16"/>
      <c r="J4" s="11" t="s">
        <v>4</v>
      </c>
      <c r="R4" s="16"/>
      <c r="Z4" s="10"/>
      <c r="AA4" s="8"/>
      <c r="AB4" s="12"/>
      <c r="AF4" s="3"/>
      <c r="AG4" s="3"/>
    </row>
    <row r="5" spans="3:34" s="4" customFormat="1" ht="18" customHeight="1">
      <c r="E5" s="56" t="s">
        <v>9</v>
      </c>
      <c r="F5" s="56"/>
      <c r="G5" s="56"/>
      <c r="H5" s="40"/>
      <c r="I5" s="40"/>
      <c r="J5" s="11" t="s">
        <v>5</v>
      </c>
      <c r="Z5" s="5"/>
      <c r="AA5" s="2"/>
      <c r="AF5" s="3"/>
      <c r="AG5" s="3"/>
    </row>
    <row r="6" spans="3:34" s="4" customFormat="1" ht="18" customHeight="1">
      <c r="E6" s="56" t="s">
        <v>10</v>
      </c>
      <c r="F6" s="56"/>
      <c r="G6" s="56"/>
      <c r="H6" s="40"/>
      <c r="I6" s="40"/>
      <c r="J6" s="11" t="s">
        <v>6</v>
      </c>
      <c r="Z6" s="7"/>
      <c r="AF6" s="3"/>
      <c r="AG6" s="3"/>
    </row>
    <row r="7" spans="3:34" s="4" customFormat="1" ht="4.5" customHeight="1">
      <c r="L7" s="18"/>
      <c r="N7" s="5"/>
      <c r="S7" s="19"/>
      <c r="T7" s="19"/>
      <c r="U7" s="19"/>
      <c r="V7" s="19"/>
      <c r="W7" s="19"/>
      <c r="X7" s="19"/>
      <c r="Z7" s="7"/>
      <c r="AF7" s="5"/>
      <c r="AG7" s="5"/>
      <c r="AH7" s="5"/>
    </row>
    <row r="8" spans="3:34" s="5" customFormat="1" ht="18" customHeight="1">
      <c r="C8" s="4"/>
      <c r="D8" s="1"/>
      <c r="E8" s="56" t="s">
        <v>86</v>
      </c>
      <c r="F8" s="56"/>
      <c r="G8" s="56"/>
      <c r="J8" s="11" t="s">
        <v>11</v>
      </c>
      <c r="L8" s="18"/>
      <c r="Z8" s="7"/>
      <c r="AA8" s="4"/>
      <c r="AD8" s="4"/>
      <c r="AE8" s="4"/>
      <c r="AF8" s="6"/>
      <c r="AG8" s="4"/>
      <c r="AH8" s="4"/>
    </row>
    <row r="9" spans="3:34" s="5" customFormat="1" ht="18" customHeight="1">
      <c r="C9" s="4"/>
      <c r="D9" s="1"/>
      <c r="E9" s="1"/>
      <c r="F9" s="50" t="s">
        <v>96</v>
      </c>
      <c r="J9" s="13" t="s">
        <v>14</v>
      </c>
      <c r="L9" s="18"/>
      <c r="Z9" s="7"/>
      <c r="AD9" s="9"/>
      <c r="AE9" s="9"/>
      <c r="AG9" s="9"/>
    </row>
    <row r="10" spans="3:34" s="5" customFormat="1" ht="15" customHeight="1">
      <c r="C10" s="4"/>
      <c r="D10" s="1"/>
      <c r="E10" s="1"/>
      <c r="J10" s="14" t="s">
        <v>12</v>
      </c>
      <c r="L10" s="18"/>
      <c r="R10" s="19"/>
      <c r="S10" s="19"/>
      <c r="T10" s="19"/>
      <c r="U10" s="19"/>
      <c r="V10" s="19"/>
      <c r="W10" s="19"/>
      <c r="X10" s="19"/>
      <c r="Z10" s="7"/>
    </row>
    <row r="11" spans="3:34" s="5" customFormat="1" ht="15" customHeight="1">
      <c r="C11" s="4"/>
      <c r="D11" s="1"/>
      <c r="E11" s="1"/>
      <c r="G11" s="9"/>
      <c r="I11" s="9"/>
      <c r="J11" s="9"/>
      <c r="L11" s="18"/>
      <c r="Z11" s="7"/>
    </row>
    <row r="12" spans="3:34" s="5" customFormat="1" ht="21" customHeight="1">
      <c r="C12" s="57" t="s">
        <v>28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Z12" s="7"/>
    </row>
    <row r="13" spans="3:34" s="5" customFormat="1" ht="9" customHeight="1" thickBot="1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Z13" s="7"/>
    </row>
    <row r="14" spans="3:34" s="5" customFormat="1" ht="21" customHeight="1" thickBot="1">
      <c r="D14" s="45"/>
      <c r="E14" s="45"/>
      <c r="F14" s="53" t="s"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5"/>
      <c r="Z14" s="7"/>
    </row>
    <row r="15" spans="3:34" s="5" customFormat="1" ht="24" customHeight="1">
      <c r="C15" s="4"/>
      <c r="D15" s="1"/>
      <c r="E15" s="1"/>
      <c r="F15" s="41" t="s">
        <v>18</v>
      </c>
      <c r="G15" s="42" t="s">
        <v>19</v>
      </c>
      <c r="H15" s="43" t="s">
        <v>20</v>
      </c>
      <c r="I15" s="47" t="s">
        <v>27</v>
      </c>
      <c r="J15" s="43" t="s">
        <v>21</v>
      </c>
      <c r="K15" s="47" t="s">
        <v>27</v>
      </c>
      <c r="L15" s="43" t="s">
        <v>22</v>
      </c>
      <c r="M15" s="47" t="s">
        <v>27</v>
      </c>
      <c r="N15" s="44" t="s">
        <v>1</v>
      </c>
      <c r="O15" s="43" t="s">
        <v>23</v>
      </c>
      <c r="P15" s="43" t="s">
        <v>27</v>
      </c>
      <c r="Z15" s="7"/>
    </row>
    <row r="16" spans="3:34" ht="12.75" customHeight="1">
      <c r="D16" s="26"/>
      <c r="E16" s="25"/>
      <c r="F16" s="20">
        <v>1</v>
      </c>
      <c r="G16" s="23" t="s">
        <v>15</v>
      </c>
      <c r="H16" s="20">
        <v>425</v>
      </c>
      <c r="I16" s="22">
        <v>8</v>
      </c>
      <c r="J16" s="20">
        <v>434</v>
      </c>
      <c r="K16" s="20">
        <v>13</v>
      </c>
      <c r="L16" s="20">
        <v>428</v>
      </c>
      <c r="M16" s="20">
        <v>9</v>
      </c>
      <c r="N16" s="24">
        <f t="shared" ref="N16:N22" si="0">H16+J16+L16</f>
        <v>1287</v>
      </c>
      <c r="O16" s="28">
        <f>SUM(N16/3)</f>
        <v>429</v>
      </c>
      <c r="P16" s="23">
        <f t="shared" ref="P16:P22" si="1">I16+K16+M16</f>
        <v>30</v>
      </c>
      <c r="Q16" s="29"/>
    </row>
    <row r="17" spans="3:22" ht="12.75" customHeight="1">
      <c r="D17" s="26"/>
      <c r="E17" s="25"/>
      <c r="F17" s="20">
        <v>2</v>
      </c>
      <c r="G17" s="23" t="s">
        <v>17</v>
      </c>
      <c r="H17" s="20">
        <v>414</v>
      </c>
      <c r="I17" s="22">
        <v>11</v>
      </c>
      <c r="J17" s="20">
        <v>403</v>
      </c>
      <c r="K17" s="20">
        <v>4</v>
      </c>
      <c r="L17" s="20">
        <v>410</v>
      </c>
      <c r="M17" s="20">
        <v>9</v>
      </c>
      <c r="N17" s="24">
        <f t="shared" si="0"/>
        <v>1227</v>
      </c>
      <c r="O17" s="28">
        <f t="shared" ref="O17:O22" si="2">SUM(N17/3)</f>
        <v>409</v>
      </c>
      <c r="P17" s="23">
        <f t="shared" si="1"/>
        <v>24</v>
      </c>
      <c r="Q17" s="29"/>
    </row>
    <row r="18" spans="3:22" ht="12.75" customHeight="1">
      <c r="D18" s="26"/>
      <c r="E18" s="25"/>
      <c r="F18" s="20">
        <v>3</v>
      </c>
      <c r="G18" s="23" t="s">
        <v>67</v>
      </c>
      <c r="H18" s="20">
        <v>395</v>
      </c>
      <c r="I18" s="22">
        <v>9</v>
      </c>
      <c r="J18" s="20">
        <v>402</v>
      </c>
      <c r="K18" s="20">
        <v>11</v>
      </c>
      <c r="L18" s="20">
        <v>415</v>
      </c>
      <c r="M18" s="20">
        <v>8</v>
      </c>
      <c r="N18" s="24">
        <f t="shared" si="0"/>
        <v>1212</v>
      </c>
      <c r="O18" s="28">
        <f t="shared" si="2"/>
        <v>404</v>
      </c>
      <c r="P18" s="23">
        <f t="shared" si="1"/>
        <v>28</v>
      </c>
      <c r="Q18" s="29"/>
    </row>
    <row r="19" spans="3:22" ht="12.75" customHeight="1">
      <c r="D19" s="26"/>
      <c r="E19" s="25"/>
      <c r="F19" s="20">
        <v>4</v>
      </c>
      <c r="G19" s="23" t="s">
        <v>68</v>
      </c>
      <c r="H19" s="20">
        <v>393</v>
      </c>
      <c r="I19" s="22">
        <v>3</v>
      </c>
      <c r="J19" s="20">
        <v>413</v>
      </c>
      <c r="K19" s="20">
        <v>10</v>
      </c>
      <c r="L19" s="20">
        <v>397</v>
      </c>
      <c r="M19" s="20">
        <v>5</v>
      </c>
      <c r="N19" s="24">
        <f t="shared" si="0"/>
        <v>1203</v>
      </c>
      <c r="O19" s="28">
        <f t="shared" si="2"/>
        <v>401</v>
      </c>
      <c r="P19" s="23">
        <f t="shared" si="1"/>
        <v>18</v>
      </c>
      <c r="Q19" s="29"/>
    </row>
    <row r="20" spans="3:22" ht="12.75" customHeight="1">
      <c r="D20" s="26"/>
      <c r="E20" s="25"/>
      <c r="F20" s="20">
        <v>5</v>
      </c>
      <c r="G20" s="23" t="s">
        <v>85</v>
      </c>
      <c r="H20" s="20">
        <v>372</v>
      </c>
      <c r="I20" s="22">
        <v>4</v>
      </c>
      <c r="J20" s="20">
        <v>388</v>
      </c>
      <c r="K20" s="20">
        <v>4</v>
      </c>
      <c r="L20" s="20">
        <v>379</v>
      </c>
      <c r="M20" s="20">
        <v>6</v>
      </c>
      <c r="N20" s="24">
        <f t="shared" si="0"/>
        <v>1139</v>
      </c>
      <c r="O20" s="28">
        <f t="shared" si="2"/>
        <v>379.66666666666669</v>
      </c>
      <c r="P20" s="23">
        <f t="shared" si="1"/>
        <v>14</v>
      </c>
      <c r="Q20" s="29"/>
    </row>
    <row r="21" spans="3:22" ht="12.75" customHeight="1">
      <c r="F21" s="20">
        <v>6</v>
      </c>
      <c r="G21" s="23" t="s">
        <v>13</v>
      </c>
      <c r="H21" s="20">
        <v>379</v>
      </c>
      <c r="I21" s="22">
        <v>4</v>
      </c>
      <c r="J21" s="20">
        <v>367</v>
      </c>
      <c r="K21" s="20">
        <v>1</v>
      </c>
      <c r="L21" s="20">
        <v>371</v>
      </c>
      <c r="M21" s="20">
        <v>6</v>
      </c>
      <c r="N21" s="24">
        <f t="shared" si="0"/>
        <v>1117</v>
      </c>
      <c r="O21" s="28">
        <f t="shared" si="2"/>
        <v>372.33333333333331</v>
      </c>
      <c r="P21" s="23">
        <f t="shared" si="1"/>
        <v>11</v>
      </c>
      <c r="Q21" s="29"/>
    </row>
    <row r="22" spans="3:22" ht="12.75" customHeight="1">
      <c r="F22" s="20">
        <v>7</v>
      </c>
      <c r="G22" s="23" t="s">
        <v>16</v>
      </c>
      <c r="H22" s="20">
        <v>384</v>
      </c>
      <c r="I22" s="22">
        <v>1</v>
      </c>
      <c r="J22" s="20">
        <v>133</v>
      </c>
      <c r="L22" s="20">
        <v>277</v>
      </c>
      <c r="M22" s="20">
        <v>3</v>
      </c>
      <c r="N22" s="24">
        <f t="shared" si="0"/>
        <v>794</v>
      </c>
      <c r="O22" s="28">
        <f t="shared" si="2"/>
        <v>264.66666666666669</v>
      </c>
      <c r="P22" s="23">
        <f t="shared" si="1"/>
        <v>4</v>
      </c>
      <c r="Q22" s="29"/>
    </row>
    <row r="23" spans="3:22" ht="12.75" customHeight="1">
      <c r="N23" s="24"/>
      <c r="O23" s="30"/>
    </row>
    <row r="24" spans="3:22" ht="30.75" customHeight="1">
      <c r="C24" s="52" t="s">
        <v>24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3:22" ht="33.75">
      <c r="C25" s="31" t="s">
        <v>25</v>
      </c>
      <c r="D25" s="32" t="s">
        <v>26</v>
      </c>
      <c r="E25" s="33" t="s">
        <v>2</v>
      </c>
      <c r="F25" s="33" t="s">
        <v>3</v>
      </c>
      <c r="G25" s="33" t="s">
        <v>19</v>
      </c>
      <c r="H25" s="48" t="s">
        <v>20</v>
      </c>
      <c r="I25" s="35" t="s">
        <v>27</v>
      </c>
      <c r="J25" s="48" t="s">
        <v>21</v>
      </c>
      <c r="K25" s="35" t="s">
        <v>27</v>
      </c>
      <c r="L25" s="48" t="s">
        <v>22</v>
      </c>
      <c r="M25" s="35" t="s">
        <v>27</v>
      </c>
      <c r="N25" s="49" t="s">
        <v>1</v>
      </c>
      <c r="O25" s="34" t="s">
        <v>23</v>
      </c>
      <c r="P25" s="46" t="s">
        <v>27</v>
      </c>
    </row>
    <row r="26" spans="3:22">
      <c r="C26" s="20">
        <v>1</v>
      </c>
      <c r="D26" s="20"/>
      <c r="E26" s="20" t="s">
        <v>40</v>
      </c>
      <c r="F26" s="20" t="s">
        <v>65</v>
      </c>
      <c r="G26" s="20" t="s">
        <v>15</v>
      </c>
      <c r="H26" s="20">
        <v>145</v>
      </c>
      <c r="I26" s="36">
        <v>2</v>
      </c>
      <c r="J26" s="37">
        <v>148</v>
      </c>
      <c r="K26" s="36">
        <v>6</v>
      </c>
      <c r="L26" s="20">
        <v>145</v>
      </c>
      <c r="M26" s="36">
        <v>5</v>
      </c>
      <c r="N26" s="27">
        <f t="shared" ref="N26:N60" si="3">SUM(H26,J26,L26)</f>
        <v>438</v>
      </c>
      <c r="O26" s="38">
        <f>SUM(N26/45)</f>
        <v>9.7333333333333325</v>
      </c>
      <c r="P26" s="39">
        <f t="shared" ref="P26:P60" si="4">SUM(I26,K26,M26)</f>
        <v>13</v>
      </c>
      <c r="S26" s="51" t="str">
        <f>E26&amp;", "&amp;F26</f>
        <v>Streble, Andreas</v>
      </c>
      <c r="T26" s="51"/>
      <c r="U26" s="51"/>
      <c r="V26" s="20" t="str">
        <f>E26&amp;" "&amp;F26</f>
        <v>Streble Andreas</v>
      </c>
    </row>
    <row r="27" spans="3:22">
      <c r="C27" s="20">
        <v>2</v>
      </c>
      <c r="D27" s="20"/>
      <c r="E27" s="20" t="s">
        <v>29</v>
      </c>
      <c r="F27" s="20" t="s">
        <v>30</v>
      </c>
      <c r="G27" s="23" t="s">
        <v>15</v>
      </c>
      <c r="H27" s="20">
        <v>138</v>
      </c>
      <c r="I27" s="36">
        <v>2</v>
      </c>
      <c r="J27" s="37">
        <v>141</v>
      </c>
      <c r="K27" s="36">
        <v>3</v>
      </c>
      <c r="L27" s="20">
        <v>141</v>
      </c>
      <c r="M27" s="36">
        <v>2</v>
      </c>
      <c r="N27" s="27">
        <f t="shared" si="3"/>
        <v>420</v>
      </c>
      <c r="O27" s="38">
        <f t="shared" ref="O27:O60" si="5">SUM(N27/45)</f>
        <v>9.3333333333333339</v>
      </c>
      <c r="P27" s="39">
        <f t="shared" si="4"/>
        <v>7</v>
      </c>
      <c r="S27" s="51" t="str">
        <f t="shared" ref="S27:S52" si="6">E27&amp;", "&amp;F27</f>
        <v>Krannich, Thomas</v>
      </c>
      <c r="T27" s="51"/>
      <c r="U27" s="51"/>
      <c r="V27" s="20" t="str">
        <f t="shared" ref="V27:V60" si="7">E27&amp;" "&amp;F27</f>
        <v>Krannich Thomas</v>
      </c>
    </row>
    <row r="28" spans="3:22" ht="11.25" customHeight="1">
      <c r="C28" s="20">
        <v>3</v>
      </c>
      <c r="E28" s="20" t="s">
        <v>69</v>
      </c>
      <c r="F28" s="20" t="s">
        <v>70</v>
      </c>
      <c r="G28" s="20" t="s">
        <v>15</v>
      </c>
      <c r="H28" s="20">
        <v>135</v>
      </c>
      <c r="I28" s="36">
        <v>4</v>
      </c>
      <c r="J28" s="37">
        <v>145</v>
      </c>
      <c r="K28" s="36">
        <v>4</v>
      </c>
      <c r="L28" s="20">
        <v>138</v>
      </c>
      <c r="M28" s="36">
        <v>1</v>
      </c>
      <c r="N28" s="27">
        <f t="shared" si="3"/>
        <v>418</v>
      </c>
      <c r="O28" s="38">
        <f t="shared" si="5"/>
        <v>9.2888888888888896</v>
      </c>
      <c r="P28" s="39">
        <f t="shared" si="4"/>
        <v>9</v>
      </c>
      <c r="S28" s="51" t="str">
        <f t="shared" si="6"/>
        <v>Schmierer, Jochen</v>
      </c>
      <c r="T28" s="51"/>
      <c r="U28" s="51"/>
      <c r="V28" s="20" t="str">
        <f t="shared" si="7"/>
        <v>Schmierer Jochen</v>
      </c>
    </row>
    <row r="29" spans="3:22" ht="11.25" customHeight="1">
      <c r="C29" s="20">
        <v>4</v>
      </c>
      <c r="D29" s="20"/>
      <c r="E29" s="20" t="s">
        <v>33</v>
      </c>
      <c r="F29" s="20" t="s">
        <v>34</v>
      </c>
      <c r="G29" s="23" t="s">
        <v>15</v>
      </c>
      <c r="H29" s="20">
        <v>142</v>
      </c>
      <c r="I29" s="36">
        <v>4</v>
      </c>
      <c r="J29" s="37">
        <v>138</v>
      </c>
      <c r="K29" s="36">
        <v>4</v>
      </c>
      <c r="L29" s="20">
        <v>137</v>
      </c>
      <c r="M29" s="36">
        <v>4</v>
      </c>
      <c r="N29" s="27">
        <f t="shared" si="3"/>
        <v>417</v>
      </c>
      <c r="O29" s="38">
        <f t="shared" si="5"/>
        <v>9.2666666666666675</v>
      </c>
      <c r="P29" s="39">
        <f t="shared" si="4"/>
        <v>12</v>
      </c>
      <c r="S29" s="51" t="str">
        <f t="shared" si="6"/>
        <v>Nitz, Gerd</v>
      </c>
      <c r="T29" s="51"/>
      <c r="U29" s="51"/>
      <c r="V29" s="20" t="str">
        <f t="shared" si="7"/>
        <v>Nitz Gerd</v>
      </c>
    </row>
    <row r="30" spans="3:22">
      <c r="C30" s="20">
        <v>5</v>
      </c>
      <c r="D30" s="20"/>
      <c r="E30" s="20" t="s">
        <v>31</v>
      </c>
      <c r="F30" s="20" t="s">
        <v>32</v>
      </c>
      <c r="G30" s="23" t="s">
        <v>17</v>
      </c>
      <c r="H30" s="20">
        <v>142</v>
      </c>
      <c r="I30" s="36">
        <v>4</v>
      </c>
      <c r="J30" s="37">
        <v>139</v>
      </c>
      <c r="K30" s="36">
        <v>2</v>
      </c>
      <c r="L30" s="20">
        <v>134</v>
      </c>
      <c r="M30" s="36">
        <v>6</v>
      </c>
      <c r="N30" s="27">
        <f t="shared" si="3"/>
        <v>415</v>
      </c>
      <c r="O30" s="38">
        <f t="shared" si="5"/>
        <v>9.2222222222222214</v>
      </c>
      <c r="P30" s="39">
        <f t="shared" si="4"/>
        <v>12</v>
      </c>
      <c r="S30" s="51" t="str">
        <f t="shared" si="6"/>
        <v>Schöllhammer, Wolfgang</v>
      </c>
      <c r="T30" s="51"/>
      <c r="U30" s="51"/>
      <c r="V30" s="20" t="str">
        <f t="shared" si="7"/>
        <v>Schöllhammer Wolfgang</v>
      </c>
    </row>
    <row r="31" spans="3:22" ht="11.25" customHeight="1">
      <c r="C31" s="20">
        <v>6</v>
      </c>
      <c r="E31" s="20" t="s">
        <v>40</v>
      </c>
      <c r="F31" s="20" t="s">
        <v>41</v>
      </c>
      <c r="G31" s="23" t="s">
        <v>15</v>
      </c>
      <c r="H31" s="20">
        <v>135</v>
      </c>
      <c r="I31" s="36">
        <v>3</v>
      </c>
      <c r="J31" s="37">
        <v>138</v>
      </c>
      <c r="K31" s="36">
        <v>3</v>
      </c>
      <c r="L31" s="20">
        <v>137</v>
      </c>
      <c r="M31" s="36">
        <v>3</v>
      </c>
      <c r="N31" s="27">
        <f t="shared" si="3"/>
        <v>410</v>
      </c>
      <c r="O31" s="38">
        <f t="shared" si="5"/>
        <v>9.1111111111111107</v>
      </c>
      <c r="P31" s="39">
        <f t="shared" si="4"/>
        <v>9</v>
      </c>
      <c r="S31" s="51" t="str">
        <f t="shared" si="6"/>
        <v>Streble, Jürgen</v>
      </c>
      <c r="T31" s="51"/>
      <c r="U31" s="51"/>
      <c r="V31" s="20" t="str">
        <f t="shared" si="7"/>
        <v>Streble Jürgen</v>
      </c>
    </row>
    <row r="32" spans="3:22" ht="11.25" customHeight="1">
      <c r="C32" s="20">
        <v>7</v>
      </c>
      <c r="D32" s="20"/>
      <c r="E32" s="20" t="s">
        <v>59</v>
      </c>
      <c r="F32" s="20" t="s">
        <v>30</v>
      </c>
      <c r="G32" s="20" t="s">
        <v>15</v>
      </c>
      <c r="H32" s="20">
        <v>133</v>
      </c>
      <c r="I32" s="36">
        <v>3</v>
      </c>
      <c r="J32" s="37">
        <v>135</v>
      </c>
      <c r="K32" s="36">
        <v>3</v>
      </c>
      <c r="L32" s="20">
        <v>142</v>
      </c>
      <c r="M32" s="36">
        <v>2</v>
      </c>
      <c r="N32" s="27">
        <f t="shared" si="3"/>
        <v>410</v>
      </c>
      <c r="O32" s="38">
        <f t="shared" si="5"/>
        <v>9.1111111111111107</v>
      </c>
      <c r="P32" s="39">
        <f t="shared" si="4"/>
        <v>8</v>
      </c>
      <c r="S32" s="51" t="str">
        <f t="shared" si="6"/>
        <v>Buck, Thomas</v>
      </c>
      <c r="T32" s="51"/>
      <c r="U32" s="51"/>
      <c r="V32" s="20" t="str">
        <f t="shared" si="7"/>
        <v>Buck Thomas</v>
      </c>
    </row>
    <row r="33" spans="3:22">
      <c r="C33" s="20">
        <v>8</v>
      </c>
      <c r="D33" s="20"/>
      <c r="E33" s="20" t="s">
        <v>38</v>
      </c>
      <c r="F33" s="20" t="s">
        <v>39</v>
      </c>
      <c r="G33" s="23" t="s">
        <v>68</v>
      </c>
      <c r="H33" s="20">
        <v>134</v>
      </c>
      <c r="I33" s="36">
        <v>1</v>
      </c>
      <c r="J33" s="37">
        <v>140</v>
      </c>
      <c r="K33" s="36">
        <v>6</v>
      </c>
      <c r="L33" s="20">
        <v>133</v>
      </c>
      <c r="M33" s="36">
        <v>0</v>
      </c>
      <c r="N33" s="27">
        <f t="shared" si="3"/>
        <v>407</v>
      </c>
      <c r="O33" s="38">
        <f t="shared" si="5"/>
        <v>9.0444444444444443</v>
      </c>
      <c r="P33" s="39">
        <f t="shared" si="4"/>
        <v>7</v>
      </c>
      <c r="S33" s="51" t="str">
        <f t="shared" si="6"/>
        <v>Gehlhaar, Michael</v>
      </c>
      <c r="T33" s="51"/>
      <c r="U33" s="51"/>
      <c r="V33" s="20" t="str">
        <f t="shared" si="7"/>
        <v>Gehlhaar Michael</v>
      </c>
    </row>
    <row r="34" spans="3:22" ht="11.25" customHeight="1">
      <c r="C34" s="20">
        <v>9</v>
      </c>
      <c r="E34" s="20" t="s">
        <v>57</v>
      </c>
      <c r="F34" s="20" t="s">
        <v>58</v>
      </c>
      <c r="G34" s="23" t="s">
        <v>67</v>
      </c>
      <c r="H34" s="20">
        <v>126</v>
      </c>
      <c r="I34" s="36"/>
      <c r="J34" s="37">
        <v>139</v>
      </c>
      <c r="K34" s="36">
        <v>5</v>
      </c>
      <c r="L34" s="20">
        <v>142</v>
      </c>
      <c r="M34" s="36">
        <v>4</v>
      </c>
      <c r="N34" s="27">
        <f t="shared" si="3"/>
        <v>407</v>
      </c>
      <c r="O34" s="38">
        <f t="shared" si="5"/>
        <v>9.0444444444444443</v>
      </c>
      <c r="P34" s="39">
        <f t="shared" si="4"/>
        <v>9</v>
      </c>
      <c r="S34" s="51" t="str">
        <f t="shared" si="6"/>
        <v>Preuss, Marcel</v>
      </c>
      <c r="T34" s="51"/>
      <c r="U34" s="51"/>
      <c r="V34" s="20" t="str">
        <f t="shared" si="7"/>
        <v>Preuss Marcel</v>
      </c>
    </row>
    <row r="35" spans="3:22" ht="11.25" customHeight="1">
      <c r="C35" s="20">
        <v>10</v>
      </c>
      <c r="E35" s="20" t="s">
        <v>35</v>
      </c>
      <c r="F35" s="20" t="s">
        <v>32</v>
      </c>
      <c r="G35" s="23" t="s">
        <v>17</v>
      </c>
      <c r="H35" s="20">
        <v>132</v>
      </c>
      <c r="I35" s="36">
        <v>2</v>
      </c>
      <c r="J35" s="37">
        <v>133</v>
      </c>
      <c r="K35" s="36">
        <v>1</v>
      </c>
      <c r="L35" s="20">
        <v>138</v>
      </c>
      <c r="M35" s="36">
        <v>1</v>
      </c>
      <c r="N35" s="27">
        <f t="shared" si="3"/>
        <v>403</v>
      </c>
      <c r="O35" s="38">
        <f t="shared" si="5"/>
        <v>8.9555555555555557</v>
      </c>
      <c r="P35" s="39">
        <f t="shared" si="4"/>
        <v>4</v>
      </c>
      <c r="S35" s="51" t="str">
        <f t="shared" si="6"/>
        <v>Eckert, Wolfgang</v>
      </c>
      <c r="T35" s="51"/>
      <c r="U35" s="51"/>
      <c r="V35" s="20" t="str">
        <f t="shared" si="7"/>
        <v>Eckert Wolfgang</v>
      </c>
    </row>
    <row r="36" spans="3:22" ht="11.25" customHeight="1">
      <c r="C36" s="20">
        <v>11</v>
      </c>
      <c r="D36" s="20"/>
      <c r="E36" s="20" t="s">
        <v>36</v>
      </c>
      <c r="F36" s="20" t="s">
        <v>37</v>
      </c>
      <c r="G36" s="23" t="s">
        <v>68</v>
      </c>
      <c r="H36" s="20">
        <v>126</v>
      </c>
      <c r="I36" s="36">
        <v>1</v>
      </c>
      <c r="J36" s="37">
        <v>138</v>
      </c>
      <c r="K36" s="36">
        <v>3</v>
      </c>
      <c r="L36" s="20">
        <v>136</v>
      </c>
      <c r="M36" s="36">
        <v>2</v>
      </c>
      <c r="N36" s="27">
        <f t="shared" si="3"/>
        <v>400</v>
      </c>
      <c r="O36" s="38">
        <f t="shared" si="5"/>
        <v>8.8888888888888893</v>
      </c>
      <c r="P36" s="39">
        <f t="shared" si="4"/>
        <v>6</v>
      </c>
      <c r="S36" s="51" t="str">
        <f t="shared" si="6"/>
        <v>Sommer, Steffen</v>
      </c>
      <c r="T36" s="51"/>
      <c r="U36" s="51"/>
      <c r="V36" s="20" t="str">
        <f t="shared" si="7"/>
        <v>Sommer Steffen</v>
      </c>
    </row>
    <row r="37" spans="3:22" ht="11.25" customHeight="1">
      <c r="C37" s="20">
        <v>12</v>
      </c>
      <c r="E37" s="20" t="s">
        <v>90</v>
      </c>
      <c r="F37" s="20" t="s">
        <v>91</v>
      </c>
      <c r="G37" s="20" t="s">
        <v>67</v>
      </c>
      <c r="H37" s="20">
        <v>139</v>
      </c>
      <c r="I37" s="36">
        <v>3</v>
      </c>
      <c r="J37" s="37">
        <v>129</v>
      </c>
      <c r="K37" s="36">
        <v>3</v>
      </c>
      <c r="L37" s="20">
        <v>131</v>
      </c>
      <c r="M37" s="36"/>
      <c r="N37" s="27">
        <f t="shared" si="3"/>
        <v>399</v>
      </c>
      <c r="O37" s="38">
        <f t="shared" si="5"/>
        <v>8.8666666666666671</v>
      </c>
      <c r="P37" s="39">
        <f t="shared" si="4"/>
        <v>6</v>
      </c>
      <c r="S37" s="51" t="str">
        <f t="shared" si="6"/>
        <v>Jäger, Anton</v>
      </c>
      <c r="T37" s="51"/>
      <c r="U37" s="51"/>
      <c r="V37" s="20" t="str">
        <f t="shared" si="7"/>
        <v>Jäger Anton</v>
      </c>
    </row>
    <row r="38" spans="3:22" ht="11.25" customHeight="1">
      <c r="C38" s="20">
        <v>13</v>
      </c>
      <c r="D38" s="20"/>
      <c r="E38" s="20" t="s">
        <v>38</v>
      </c>
      <c r="F38" s="20" t="s">
        <v>71</v>
      </c>
      <c r="G38" s="23" t="s">
        <v>68</v>
      </c>
      <c r="H38" s="20">
        <v>133</v>
      </c>
      <c r="I38" s="36"/>
      <c r="J38" s="37">
        <v>135</v>
      </c>
      <c r="K38" s="36">
        <v>1</v>
      </c>
      <c r="L38" s="20">
        <v>128</v>
      </c>
      <c r="M38" s="36">
        <v>3</v>
      </c>
      <c r="N38" s="27">
        <f t="shared" si="3"/>
        <v>396</v>
      </c>
      <c r="O38" s="38">
        <f t="shared" si="5"/>
        <v>8.8000000000000007</v>
      </c>
      <c r="P38" s="39">
        <f t="shared" si="4"/>
        <v>4</v>
      </c>
      <c r="S38" s="51" t="str">
        <f t="shared" si="6"/>
        <v>Gehlhaar, Lars</v>
      </c>
      <c r="T38" s="51"/>
      <c r="U38" s="51"/>
      <c r="V38" s="20" t="str">
        <f t="shared" si="7"/>
        <v>Gehlhaar Lars</v>
      </c>
    </row>
    <row r="39" spans="3:22" ht="11.25" customHeight="1">
      <c r="C39" s="20">
        <v>14</v>
      </c>
      <c r="E39" s="20" t="s">
        <v>42</v>
      </c>
      <c r="F39" s="20" t="s">
        <v>43</v>
      </c>
      <c r="G39" s="23" t="s">
        <v>16</v>
      </c>
      <c r="H39" s="20">
        <v>129</v>
      </c>
      <c r="I39" s="36"/>
      <c r="J39" s="37">
        <v>133</v>
      </c>
      <c r="K39" s="36"/>
      <c r="L39" s="20">
        <v>134</v>
      </c>
      <c r="M39" s="36">
        <v>1</v>
      </c>
      <c r="N39" s="27">
        <f t="shared" si="3"/>
        <v>396</v>
      </c>
      <c r="O39" s="38">
        <f t="shared" si="5"/>
        <v>8.8000000000000007</v>
      </c>
      <c r="P39" s="39">
        <f t="shared" si="4"/>
        <v>1</v>
      </c>
      <c r="S39" s="51" t="str">
        <f t="shared" si="6"/>
        <v>Eberle, Bernd</v>
      </c>
      <c r="T39" s="51"/>
      <c r="U39" s="51"/>
      <c r="V39" s="20" t="str">
        <f t="shared" si="7"/>
        <v>Eberle Bernd</v>
      </c>
    </row>
    <row r="40" spans="3:22" ht="11.25" customHeight="1">
      <c r="C40" s="20">
        <v>15</v>
      </c>
      <c r="D40" s="20"/>
      <c r="E40" s="20" t="s">
        <v>42</v>
      </c>
      <c r="F40" s="20" t="s">
        <v>44</v>
      </c>
      <c r="G40" s="23" t="s">
        <v>17</v>
      </c>
      <c r="H40" s="20">
        <v>140</v>
      </c>
      <c r="I40" s="36">
        <v>5</v>
      </c>
      <c r="J40" s="37">
        <v>131</v>
      </c>
      <c r="K40" s="36">
        <v>1</v>
      </c>
      <c r="L40" s="20">
        <v>123</v>
      </c>
      <c r="M40" s="36">
        <v>2</v>
      </c>
      <c r="N40" s="27">
        <f t="shared" si="3"/>
        <v>394</v>
      </c>
      <c r="O40" s="38">
        <f t="shared" si="5"/>
        <v>8.7555555555555564</v>
      </c>
      <c r="P40" s="39">
        <f t="shared" si="4"/>
        <v>8</v>
      </c>
      <c r="S40" s="51" t="str">
        <f t="shared" si="6"/>
        <v>Eberle, Margit</v>
      </c>
      <c r="T40" s="51"/>
      <c r="U40" s="51"/>
      <c r="V40" s="20" t="str">
        <f t="shared" si="7"/>
        <v>Eberle Margit</v>
      </c>
    </row>
    <row r="41" spans="3:22" ht="11.25" customHeight="1">
      <c r="C41" s="20">
        <v>16</v>
      </c>
      <c r="D41" s="20"/>
      <c r="E41" s="20" t="s">
        <v>72</v>
      </c>
      <c r="F41" s="20" t="s">
        <v>73</v>
      </c>
      <c r="G41" s="23" t="s">
        <v>67</v>
      </c>
      <c r="H41" s="20">
        <v>118</v>
      </c>
      <c r="I41" s="36"/>
      <c r="J41" s="37">
        <v>134</v>
      </c>
      <c r="K41" s="36">
        <v>3</v>
      </c>
      <c r="L41" s="20">
        <v>139</v>
      </c>
      <c r="M41" s="36">
        <v>2</v>
      </c>
      <c r="N41" s="27">
        <f t="shared" si="3"/>
        <v>391</v>
      </c>
      <c r="O41" s="38">
        <f t="shared" si="5"/>
        <v>8.6888888888888882</v>
      </c>
      <c r="P41" s="39">
        <f t="shared" si="4"/>
        <v>5</v>
      </c>
      <c r="S41" s="51" t="str">
        <f t="shared" si="6"/>
        <v>Müller, Manfred</v>
      </c>
      <c r="T41" s="51"/>
      <c r="U41" s="51"/>
      <c r="V41" s="20" t="str">
        <f t="shared" si="7"/>
        <v>Müller Manfred</v>
      </c>
    </row>
    <row r="42" spans="3:22" ht="11.25" customHeight="1">
      <c r="C42" s="20">
        <v>17</v>
      </c>
      <c r="E42" s="20" t="s">
        <v>53</v>
      </c>
      <c r="F42" s="20" t="s">
        <v>54</v>
      </c>
      <c r="G42" s="23" t="s">
        <v>13</v>
      </c>
      <c r="H42" s="20">
        <v>134</v>
      </c>
      <c r="I42" s="36">
        <v>3</v>
      </c>
      <c r="J42" s="37">
        <v>124</v>
      </c>
      <c r="K42" s="36"/>
      <c r="L42" s="20">
        <v>128</v>
      </c>
      <c r="M42" s="36">
        <v>2</v>
      </c>
      <c r="N42" s="27">
        <f t="shared" si="3"/>
        <v>386</v>
      </c>
      <c r="O42" s="38">
        <f t="shared" si="5"/>
        <v>8.5777777777777775</v>
      </c>
      <c r="P42" s="39">
        <f t="shared" si="4"/>
        <v>5</v>
      </c>
      <c r="S42" s="51" t="str">
        <f t="shared" si="6"/>
        <v>Janovsky, Albert</v>
      </c>
      <c r="T42" s="51"/>
      <c r="U42" s="51"/>
      <c r="V42" s="20" t="str">
        <f t="shared" si="7"/>
        <v>Janovsky Albert</v>
      </c>
    </row>
    <row r="43" spans="3:22" ht="11.25" customHeight="1">
      <c r="C43" s="20">
        <v>18</v>
      </c>
      <c r="E43" s="20" t="s">
        <v>92</v>
      </c>
      <c r="F43" s="20" t="s">
        <v>93</v>
      </c>
      <c r="G43" s="20" t="s">
        <v>67</v>
      </c>
      <c r="H43" s="20">
        <v>127</v>
      </c>
      <c r="I43" s="36">
        <v>4</v>
      </c>
      <c r="J43" s="37">
        <v>128</v>
      </c>
      <c r="K43" s="36">
        <v>1</v>
      </c>
      <c r="L43" s="20">
        <v>129</v>
      </c>
      <c r="M43" s="36">
        <v>3</v>
      </c>
      <c r="N43" s="27">
        <f t="shared" si="3"/>
        <v>384</v>
      </c>
      <c r="O43" s="38">
        <f t="shared" si="5"/>
        <v>8.5333333333333332</v>
      </c>
      <c r="P43" s="39">
        <f t="shared" si="4"/>
        <v>8</v>
      </c>
      <c r="S43" s="51" t="str">
        <f t="shared" si="6"/>
        <v>Kapche, Reinhold</v>
      </c>
      <c r="T43" s="51"/>
      <c r="U43" s="51"/>
      <c r="V43" s="20" t="str">
        <f t="shared" si="7"/>
        <v>Kapche Reinhold</v>
      </c>
    </row>
    <row r="44" spans="3:22" ht="11.25" customHeight="1">
      <c r="C44" s="20">
        <v>19</v>
      </c>
      <c r="D44" s="20"/>
      <c r="E44" s="20" t="s">
        <v>63</v>
      </c>
      <c r="F44" s="20" t="s">
        <v>52</v>
      </c>
      <c r="G44" s="20" t="s">
        <v>66</v>
      </c>
      <c r="H44" s="20">
        <v>126</v>
      </c>
      <c r="I44" s="36">
        <v>1</v>
      </c>
      <c r="J44" s="37">
        <v>122</v>
      </c>
      <c r="K44" s="36"/>
      <c r="L44" s="20">
        <v>132</v>
      </c>
      <c r="M44" s="36">
        <v>2</v>
      </c>
      <c r="N44" s="27">
        <f t="shared" si="3"/>
        <v>380</v>
      </c>
      <c r="O44" s="38">
        <f t="shared" si="5"/>
        <v>8.4444444444444446</v>
      </c>
      <c r="P44" s="39">
        <f t="shared" si="4"/>
        <v>3</v>
      </c>
      <c r="S44" s="51" t="str">
        <f t="shared" si="6"/>
        <v>Bernauer, Markus</v>
      </c>
      <c r="T44" s="51"/>
      <c r="U44" s="51"/>
      <c r="V44" s="20" t="str">
        <f t="shared" si="7"/>
        <v>Bernauer Markus</v>
      </c>
    </row>
    <row r="45" spans="3:22" ht="11.25" customHeight="1">
      <c r="C45" s="20">
        <v>20</v>
      </c>
      <c r="E45" s="20" t="s">
        <v>74</v>
      </c>
      <c r="F45" s="20" t="s">
        <v>75</v>
      </c>
      <c r="G45" s="23" t="s">
        <v>67</v>
      </c>
      <c r="H45" s="20">
        <v>129</v>
      </c>
      <c r="I45" s="36">
        <v>2</v>
      </c>
      <c r="J45" s="37">
        <v>129</v>
      </c>
      <c r="K45" s="36">
        <v>2</v>
      </c>
      <c r="L45" s="20">
        <v>121</v>
      </c>
      <c r="M45" s="36">
        <v>2</v>
      </c>
      <c r="N45" s="27">
        <f t="shared" si="3"/>
        <v>379</v>
      </c>
      <c r="O45" s="38">
        <f t="shared" si="5"/>
        <v>8.4222222222222225</v>
      </c>
      <c r="P45" s="39">
        <f t="shared" si="4"/>
        <v>6</v>
      </c>
      <c r="S45" s="51" t="str">
        <f t="shared" si="6"/>
        <v>Klaß, Uwe</v>
      </c>
      <c r="T45" s="51"/>
      <c r="U45" s="51"/>
      <c r="V45" s="20" t="str">
        <f t="shared" si="7"/>
        <v>Klaß Uwe</v>
      </c>
    </row>
    <row r="46" spans="3:22" ht="11.25" customHeight="1">
      <c r="C46" s="20">
        <v>21</v>
      </c>
      <c r="D46" s="20"/>
      <c r="E46" s="20" t="s">
        <v>94</v>
      </c>
      <c r="F46" s="20" t="s">
        <v>95</v>
      </c>
      <c r="G46" s="20" t="s">
        <v>67</v>
      </c>
      <c r="H46" s="20">
        <v>119</v>
      </c>
      <c r="I46" s="36"/>
      <c r="J46" s="37">
        <v>121</v>
      </c>
      <c r="K46" s="36"/>
      <c r="L46" s="20">
        <v>134</v>
      </c>
      <c r="M46" s="36">
        <v>2</v>
      </c>
      <c r="N46" s="27">
        <f t="shared" si="3"/>
        <v>374</v>
      </c>
      <c r="O46" s="38">
        <f t="shared" si="5"/>
        <v>8.3111111111111118</v>
      </c>
      <c r="P46" s="39">
        <f t="shared" si="4"/>
        <v>2</v>
      </c>
      <c r="S46" s="51" t="str">
        <f t="shared" si="6"/>
        <v>Füzi, Alexander</v>
      </c>
      <c r="T46" s="51"/>
      <c r="U46" s="51"/>
      <c r="V46" s="20" t="str">
        <f t="shared" si="7"/>
        <v>Füzi Alexander</v>
      </c>
    </row>
    <row r="47" spans="3:22" ht="11.25" customHeight="1">
      <c r="C47" s="20">
        <v>22</v>
      </c>
      <c r="D47" s="20"/>
      <c r="E47" s="20" t="s">
        <v>47</v>
      </c>
      <c r="F47" s="20" t="s">
        <v>48</v>
      </c>
      <c r="G47" s="23" t="s">
        <v>68</v>
      </c>
      <c r="H47" s="20">
        <v>123</v>
      </c>
      <c r="I47" s="36"/>
      <c r="J47" s="37">
        <v>134</v>
      </c>
      <c r="K47" s="36">
        <v>1</v>
      </c>
      <c r="L47" s="20">
        <v>109</v>
      </c>
      <c r="M47" s="36">
        <v>1</v>
      </c>
      <c r="N47" s="27">
        <f t="shared" si="3"/>
        <v>366</v>
      </c>
      <c r="O47" s="38">
        <f t="shared" si="5"/>
        <v>8.1333333333333329</v>
      </c>
      <c r="P47" s="39">
        <f t="shared" si="4"/>
        <v>2</v>
      </c>
      <c r="S47" s="51" t="str">
        <f t="shared" si="6"/>
        <v>Blumtritt, Georg</v>
      </c>
      <c r="T47" s="51"/>
      <c r="U47" s="51"/>
      <c r="V47" s="20" t="str">
        <f t="shared" si="7"/>
        <v>Blumtritt Georg</v>
      </c>
    </row>
    <row r="48" spans="3:22" ht="11.25" customHeight="1">
      <c r="C48" s="20">
        <v>23</v>
      </c>
      <c r="D48" s="20"/>
      <c r="E48" s="20" t="s">
        <v>64</v>
      </c>
      <c r="F48" s="20" t="s">
        <v>65</v>
      </c>
      <c r="G48" s="20" t="s">
        <v>66</v>
      </c>
      <c r="H48" s="20">
        <v>123</v>
      </c>
      <c r="I48" s="36">
        <v>2</v>
      </c>
      <c r="J48" s="37">
        <v>125</v>
      </c>
      <c r="K48" s="36">
        <v>1</v>
      </c>
      <c r="L48" s="20">
        <v>117</v>
      </c>
      <c r="M48" s="36">
        <v>2</v>
      </c>
      <c r="N48" s="27">
        <f t="shared" si="3"/>
        <v>365</v>
      </c>
      <c r="O48" s="38">
        <f t="shared" si="5"/>
        <v>8.1111111111111107</v>
      </c>
      <c r="P48" s="39">
        <f t="shared" si="4"/>
        <v>5</v>
      </c>
      <c r="S48" s="51" t="str">
        <f t="shared" si="6"/>
        <v>Diebold, Andreas</v>
      </c>
      <c r="T48" s="51"/>
      <c r="U48" s="51"/>
      <c r="V48" s="20" t="str">
        <f t="shared" si="7"/>
        <v>Diebold Andreas</v>
      </c>
    </row>
    <row r="49" spans="3:22" ht="11.25" customHeight="1">
      <c r="C49" s="20">
        <v>24</v>
      </c>
      <c r="D49" s="20"/>
      <c r="E49" s="20" t="s">
        <v>80</v>
      </c>
      <c r="F49" s="20" t="s">
        <v>81</v>
      </c>
      <c r="G49" s="20" t="s">
        <v>66</v>
      </c>
      <c r="H49" s="20">
        <v>102</v>
      </c>
      <c r="I49" s="36"/>
      <c r="J49" s="37">
        <v>131</v>
      </c>
      <c r="K49" s="36">
        <v>2</v>
      </c>
      <c r="L49" s="20">
        <v>130</v>
      </c>
      <c r="M49" s="36">
        <v>2</v>
      </c>
      <c r="N49" s="27">
        <f t="shared" si="3"/>
        <v>363</v>
      </c>
      <c r="O49" s="38">
        <f t="shared" si="5"/>
        <v>8.0666666666666664</v>
      </c>
      <c r="P49" s="39">
        <f t="shared" si="4"/>
        <v>4</v>
      </c>
      <c r="S49" s="51" t="str">
        <f t="shared" si="6"/>
        <v>Bracher, Christian</v>
      </c>
      <c r="T49" s="51"/>
      <c r="U49" s="51"/>
      <c r="V49" s="20" t="str">
        <f t="shared" si="7"/>
        <v>Bracher Christian</v>
      </c>
    </row>
    <row r="50" spans="3:22" ht="11.25" customHeight="1">
      <c r="C50" s="20">
        <v>25</v>
      </c>
      <c r="D50" s="20"/>
      <c r="E50" s="20" t="s">
        <v>78</v>
      </c>
      <c r="F50" s="20" t="s">
        <v>79</v>
      </c>
      <c r="G50" s="20" t="s">
        <v>66</v>
      </c>
      <c r="H50" s="20">
        <v>123</v>
      </c>
      <c r="I50" s="36">
        <v>1</v>
      </c>
      <c r="J50" s="37">
        <v>132</v>
      </c>
      <c r="K50" s="36">
        <v>1</v>
      </c>
      <c r="L50" s="20">
        <v>102</v>
      </c>
      <c r="M50" s="36"/>
      <c r="N50" s="27">
        <f t="shared" si="3"/>
        <v>357</v>
      </c>
      <c r="O50" s="38">
        <f t="shared" si="5"/>
        <v>7.9333333333333336</v>
      </c>
      <c r="P50" s="39">
        <f t="shared" si="4"/>
        <v>2</v>
      </c>
      <c r="S50" s="51" t="str">
        <f t="shared" si="6"/>
        <v>Kärcher, Elke</v>
      </c>
      <c r="T50" s="51"/>
      <c r="U50" s="51"/>
      <c r="V50" s="20" t="str">
        <f t="shared" si="7"/>
        <v>Kärcher Elke</v>
      </c>
    </row>
    <row r="51" spans="3:22" ht="11.25" customHeight="1">
      <c r="C51" s="20">
        <v>26</v>
      </c>
      <c r="E51" s="20" t="s">
        <v>45</v>
      </c>
      <c r="F51" s="20" t="s">
        <v>46</v>
      </c>
      <c r="G51" s="23" t="s">
        <v>13</v>
      </c>
      <c r="H51" s="20">
        <v>120</v>
      </c>
      <c r="I51" s="36">
        <v>1</v>
      </c>
      <c r="J51" s="37">
        <v>117</v>
      </c>
      <c r="K51" s="36"/>
      <c r="L51" s="20">
        <v>120</v>
      </c>
      <c r="M51" s="36">
        <v>1</v>
      </c>
      <c r="N51" s="27">
        <f t="shared" si="3"/>
        <v>357</v>
      </c>
      <c r="O51" s="38">
        <f t="shared" si="5"/>
        <v>7.9333333333333336</v>
      </c>
      <c r="P51" s="39">
        <f t="shared" si="4"/>
        <v>2</v>
      </c>
      <c r="S51" s="51" t="str">
        <f t="shared" si="6"/>
        <v>Vollmer, Clemens</v>
      </c>
      <c r="T51" s="51"/>
      <c r="U51" s="51"/>
      <c r="V51" s="20" t="str">
        <f t="shared" si="7"/>
        <v>Vollmer Clemens</v>
      </c>
    </row>
    <row r="52" spans="3:22">
      <c r="C52" s="20">
        <v>27</v>
      </c>
      <c r="E52" s="20" t="s">
        <v>89</v>
      </c>
      <c r="F52" s="20" t="s">
        <v>37</v>
      </c>
      <c r="G52" s="23" t="s">
        <v>13</v>
      </c>
      <c r="H52" s="20">
        <v>120</v>
      </c>
      <c r="I52" s="36"/>
      <c r="J52" s="37">
        <v>111</v>
      </c>
      <c r="K52" s="36">
        <v>1</v>
      </c>
      <c r="L52" s="20">
        <v>123</v>
      </c>
      <c r="M52" s="36">
        <v>3</v>
      </c>
      <c r="N52" s="27">
        <f t="shared" si="3"/>
        <v>354</v>
      </c>
      <c r="O52" s="38">
        <f t="shared" si="5"/>
        <v>7.8666666666666663</v>
      </c>
      <c r="P52" s="39">
        <f t="shared" si="4"/>
        <v>4</v>
      </c>
      <c r="S52" s="51" t="str">
        <f t="shared" si="6"/>
        <v>Kuhn, Steffen</v>
      </c>
      <c r="T52" s="51"/>
      <c r="U52" s="51"/>
      <c r="V52" s="20" t="str">
        <f t="shared" si="7"/>
        <v>Kuhn Steffen</v>
      </c>
    </row>
    <row r="53" spans="3:22">
      <c r="C53" s="20">
        <v>28</v>
      </c>
      <c r="E53" s="20" t="s">
        <v>83</v>
      </c>
      <c r="F53" s="20" t="s">
        <v>84</v>
      </c>
      <c r="G53" s="23" t="s">
        <v>68</v>
      </c>
      <c r="H53" s="20">
        <v>100</v>
      </c>
      <c r="I53" s="36"/>
      <c r="J53" s="37">
        <v>122</v>
      </c>
      <c r="K53" s="36">
        <v>1</v>
      </c>
      <c r="L53" s="20">
        <v>122</v>
      </c>
      <c r="M53" s="36"/>
      <c r="N53" s="27">
        <f t="shared" si="3"/>
        <v>344</v>
      </c>
      <c r="O53" s="38">
        <f t="shared" si="5"/>
        <v>7.6444444444444448</v>
      </c>
      <c r="P53" s="39">
        <f t="shared" si="4"/>
        <v>1</v>
      </c>
      <c r="V53" s="20" t="str">
        <f t="shared" si="7"/>
        <v>Linke Herwart</v>
      </c>
    </row>
    <row r="54" spans="3:22">
      <c r="C54" s="20">
        <v>29</v>
      </c>
      <c r="D54" s="20"/>
      <c r="E54" s="20" t="s">
        <v>82</v>
      </c>
      <c r="F54" s="20" t="s">
        <v>52</v>
      </c>
      <c r="G54" s="20" t="s">
        <v>66</v>
      </c>
      <c r="H54" s="20">
        <v>99</v>
      </c>
      <c r="I54" s="36">
        <v>1</v>
      </c>
      <c r="J54" s="37">
        <v>108</v>
      </c>
      <c r="K54" s="36">
        <v>1</v>
      </c>
      <c r="L54" s="20">
        <v>95</v>
      </c>
      <c r="M54" s="36"/>
      <c r="N54" s="27">
        <f t="shared" si="3"/>
        <v>302</v>
      </c>
      <c r="O54" s="38">
        <f t="shared" si="5"/>
        <v>6.7111111111111112</v>
      </c>
      <c r="P54" s="39">
        <f t="shared" si="4"/>
        <v>2</v>
      </c>
      <c r="V54" s="20" t="str">
        <f t="shared" si="7"/>
        <v>Bächle Markus</v>
      </c>
    </row>
    <row r="55" spans="3:22">
      <c r="C55" s="20">
        <v>30</v>
      </c>
      <c r="D55" s="20"/>
      <c r="E55" s="20" t="s">
        <v>49</v>
      </c>
      <c r="F55" s="20" t="s">
        <v>50</v>
      </c>
      <c r="G55" s="23" t="s">
        <v>68</v>
      </c>
      <c r="H55" s="20">
        <v>116</v>
      </c>
      <c r="I55" s="36"/>
      <c r="J55" s="37">
        <v>136</v>
      </c>
      <c r="K55" s="36">
        <v>2</v>
      </c>
      <c r="L55" s="20">
        <v>21</v>
      </c>
      <c r="M55" s="36"/>
      <c r="N55" s="27">
        <f t="shared" si="3"/>
        <v>273</v>
      </c>
      <c r="O55" s="38">
        <f t="shared" si="5"/>
        <v>6.0666666666666664</v>
      </c>
      <c r="P55" s="39">
        <f t="shared" si="4"/>
        <v>2</v>
      </c>
      <c r="V55" s="20" t="str">
        <f t="shared" si="7"/>
        <v>Liedtke Frank</v>
      </c>
    </row>
    <row r="56" spans="3:22">
      <c r="C56" s="20">
        <v>31</v>
      </c>
      <c r="E56" s="20" t="s">
        <v>87</v>
      </c>
      <c r="F56" s="20" t="s">
        <v>88</v>
      </c>
      <c r="G56" s="20" t="s">
        <v>16</v>
      </c>
      <c r="H56" s="20">
        <v>128</v>
      </c>
      <c r="I56" s="36">
        <v>1</v>
      </c>
      <c r="J56" s="37">
        <v>0</v>
      </c>
      <c r="K56" s="36"/>
      <c r="L56" s="20">
        <v>143</v>
      </c>
      <c r="M56" s="36">
        <v>2</v>
      </c>
      <c r="N56" s="27">
        <f t="shared" si="3"/>
        <v>271</v>
      </c>
      <c r="O56" s="38">
        <f t="shared" si="5"/>
        <v>6.0222222222222221</v>
      </c>
      <c r="P56" s="39">
        <f t="shared" si="4"/>
        <v>3</v>
      </c>
      <c r="V56" s="20" t="str">
        <f t="shared" si="7"/>
        <v>Schütte Axel</v>
      </c>
    </row>
    <row r="57" spans="3:22">
      <c r="C57" s="20">
        <v>32</v>
      </c>
      <c r="E57" s="20" t="s">
        <v>51</v>
      </c>
      <c r="F57" s="20" t="s">
        <v>60</v>
      </c>
      <c r="G57" s="23" t="s">
        <v>17</v>
      </c>
      <c r="H57" s="20">
        <v>123</v>
      </c>
      <c r="I57" s="36">
        <v>1</v>
      </c>
      <c r="J57" s="37"/>
      <c r="K57" s="36"/>
      <c r="L57" s="20">
        <v>138</v>
      </c>
      <c r="M57" s="36">
        <v>2</v>
      </c>
      <c r="N57" s="27">
        <f t="shared" si="3"/>
        <v>261</v>
      </c>
      <c r="O57" s="38">
        <f t="shared" si="5"/>
        <v>5.8</v>
      </c>
      <c r="P57" s="39">
        <f t="shared" si="4"/>
        <v>3</v>
      </c>
      <c r="V57" s="20" t="str">
        <f t="shared" si="7"/>
        <v>Stückle Walter</v>
      </c>
    </row>
    <row r="58" spans="3:22">
      <c r="C58" s="20">
        <v>33</v>
      </c>
      <c r="E58" s="20" t="s">
        <v>55</v>
      </c>
      <c r="F58" s="20" t="s">
        <v>56</v>
      </c>
      <c r="G58" s="23" t="s">
        <v>13</v>
      </c>
      <c r="H58" s="20">
        <v>125</v>
      </c>
      <c r="I58" s="36"/>
      <c r="J58" s="37">
        <v>126</v>
      </c>
      <c r="K58" s="36">
        <v>1</v>
      </c>
      <c r="L58" s="20">
        <v>0</v>
      </c>
      <c r="M58" s="36"/>
      <c r="N58" s="27">
        <f t="shared" si="3"/>
        <v>251</v>
      </c>
      <c r="O58" s="38">
        <f t="shared" si="5"/>
        <v>5.5777777777777775</v>
      </c>
      <c r="P58" s="39">
        <f t="shared" si="4"/>
        <v>1</v>
      </c>
      <c r="V58" s="20" t="str">
        <f t="shared" si="7"/>
        <v>Vorbrugg Gregor</v>
      </c>
    </row>
    <row r="59" spans="3:22">
      <c r="C59" s="20">
        <v>34</v>
      </c>
      <c r="E59" s="20" t="s">
        <v>76</v>
      </c>
      <c r="F59" s="20" t="s">
        <v>77</v>
      </c>
      <c r="G59" s="23" t="s">
        <v>16</v>
      </c>
      <c r="H59" s="20">
        <v>127</v>
      </c>
      <c r="I59" s="36"/>
      <c r="J59" s="37">
        <v>0</v>
      </c>
      <c r="K59" s="36"/>
      <c r="L59" s="20">
        <v>0</v>
      </c>
      <c r="M59" s="36"/>
      <c r="N59" s="27">
        <f t="shared" si="3"/>
        <v>127</v>
      </c>
      <c r="O59" s="38">
        <f t="shared" si="5"/>
        <v>2.8222222222222224</v>
      </c>
      <c r="P59" s="39">
        <f t="shared" si="4"/>
        <v>0</v>
      </c>
      <c r="V59" s="20" t="str">
        <f t="shared" si="7"/>
        <v>Walker Karlheinz</v>
      </c>
    </row>
    <row r="60" spans="3:22">
      <c r="C60" s="20">
        <v>35</v>
      </c>
      <c r="E60" s="20" t="s">
        <v>61</v>
      </c>
      <c r="F60" s="20" t="s">
        <v>62</v>
      </c>
      <c r="G60" s="23" t="s">
        <v>68</v>
      </c>
      <c r="H60" s="20">
        <v>71</v>
      </c>
      <c r="I60" s="36">
        <v>1</v>
      </c>
      <c r="J60" s="37"/>
      <c r="K60" s="36"/>
      <c r="L60" s="20">
        <v>0</v>
      </c>
      <c r="M60" s="36"/>
      <c r="N60" s="27">
        <f t="shared" si="3"/>
        <v>71</v>
      </c>
      <c r="O60" s="38">
        <f t="shared" si="5"/>
        <v>1.5777777777777777</v>
      </c>
      <c r="P60" s="39">
        <f t="shared" si="4"/>
        <v>1</v>
      </c>
      <c r="V60" s="20" t="str">
        <f t="shared" si="7"/>
        <v>Nuhiu Shaban</v>
      </c>
    </row>
  </sheetData>
  <autoFilter ref="E25:G60">
    <filterColumn colId="2"/>
  </autoFilter>
  <sortState ref="E26:P60">
    <sortCondition descending="1" ref="N26:N60"/>
  </sortState>
  <mergeCells count="34">
    <mergeCell ref="S50:U50"/>
    <mergeCell ref="S51:U51"/>
    <mergeCell ref="S52:U52"/>
    <mergeCell ref="S45:U45"/>
    <mergeCell ref="S46:U46"/>
    <mergeCell ref="S47:U47"/>
    <mergeCell ref="S48:U48"/>
    <mergeCell ref="S49:U49"/>
    <mergeCell ref="S44:U44"/>
    <mergeCell ref="S34:U34"/>
    <mergeCell ref="S35:U35"/>
    <mergeCell ref="S36:U36"/>
    <mergeCell ref="S37:U37"/>
    <mergeCell ref="S38:U38"/>
    <mergeCell ref="S39:U39"/>
    <mergeCell ref="S40:U40"/>
    <mergeCell ref="S41:U41"/>
    <mergeCell ref="S42:U42"/>
    <mergeCell ref="S43:U43"/>
    <mergeCell ref="E4:G4"/>
    <mergeCell ref="E5:G5"/>
    <mergeCell ref="E6:G6"/>
    <mergeCell ref="S32:U32"/>
    <mergeCell ref="S26:U26"/>
    <mergeCell ref="S27:U27"/>
    <mergeCell ref="S28:U28"/>
    <mergeCell ref="S29:U29"/>
    <mergeCell ref="S30:U30"/>
    <mergeCell ref="S33:U33"/>
    <mergeCell ref="C24:P24"/>
    <mergeCell ref="F14:P14"/>
    <mergeCell ref="E8:G8"/>
    <mergeCell ref="C12:P12"/>
    <mergeCell ref="S31:U31"/>
  </mergeCells>
  <phoneticPr fontId="19" type="noConversion"/>
  <hyperlinks>
    <hyperlink ref="J10" r:id="rId1"/>
  </hyperlinks>
  <pageMargins left="0.59055118110236227" right="0.47244094488188981" top="0.39370078740157483" bottom="0.62992125984251968" header="0.51181102362204722" footer="0.47244094488188981"/>
  <pageSetup paperSize="9" firstPageNumber="0" orientation="portrait" horizontalDpi="300" verticalDpi="300" r:id="rId2"/>
  <headerFooter alignWithMargins="0">
    <oddFooter>&amp;L&amp;8&amp;F&amp;C&amp;8Seite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Ergebnisliste</vt:lpstr>
      <vt:lpstr>Ergebnisliste!Drucktitel</vt:lpstr>
      <vt:lpstr>Excel_BuiltIn__FilterDatabase_1_1</vt:lpstr>
      <vt:lpstr>Excel_BuiltIn__FilterDatabase_1_1_1</vt:lpstr>
      <vt:lpstr>Excel_BuiltIn__FilterDatabase_1_1_1_1</vt:lpstr>
      <vt:lpstr>Excel_BuiltIn__FilterDatabase_1_2</vt:lpstr>
    </vt:vector>
  </TitlesOfParts>
  <Company>sch-w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Windows-Benutzer</cp:lastModifiedBy>
  <cp:lastPrinted>2018-10-27T08:44:19Z</cp:lastPrinted>
  <dcterms:created xsi:type="dcterms:W3CDTF">2004-08-10T16:40:20Z</dcterms:created>
  <dcterms:modified xsi:type="dcterms:W3CDTF">2019-01-17T21:04:38Z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