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tabRatio="832" activeTab="0"/>
  </bookViews>
  <sheets>
    <sheet name="Termine" sheetId="1" r:id="rId1"/>
    <sheet name="Setzliste" sheetId="2" r:id="rId2"/>
    <sheet name="Ergebnisse" sheetId="3" r:id="rId3"/>
    <sheet name="Tabelle" sheetId="4" r:id="rId4"/>
    <sheet name="xx" sheetId="5" r:id="rId5"/>
    <sheet name="Einteilung " sheetId="6" r:id="rId6"/>
    <sheet name="14.10.2012" sheetId="7" r:id="rId7"/>
    <sheet name="11.11.2012" sheetId="8" r:id="rId8"/>
    <sheet name="09.12.2012" sheetId="9" r:id="rId9"/>
    <sheet name="13.01.2013" sheetId="10" r:id="rId10"/>
    <sheet name="03.02.2013" sheetId="11" r:id="rId11"/>
  </sheets>
  <externalReferences>
    <externalReference r:id="rId14"/>
  </externalReferences>
  <definedNames>
    <definedName name="_xlnm.Print_Area" localSheetId="10">'03.02.2013'!$A$1:$P$97</definedName>
    <definedName name="_xlnm.Print_Area" localSheetId="9">'13.01.2013'!$A$1:$P$97</definedName>
    <definedName name="_xlnm.Print_Area" localSheetId="6">'14.10.2012'!$A$1:$P$95</definedName>
    <definedName name="_xlnm.Print_Area" localSheetId="2">'Ergebnisse'!$B$2:$J$37</definedName>
    <definedName name="_xlnm.Print_Area" localSheetId="1">'Setzliste'!$B$4:$Q$122</definedName>
    <definedName name="_xlnm.Print_Area" localSheetId="3">'Tabelle'!$B$4:$J$16</definedName>
    <definedName name="_xlnm.Print_Area" localSheetId="0">'Termine'!$A$1:$N$46</definedName>
  </definedNames>
  <calcPr fullCalcOnLoad="1"/>
</workbook>
</file>

<file path=xl/sharedStrings.xml><?xml version="1.0" encoding="utf-8"?>
<sst xmlns="http://schemas.openxmlformats.org/spreadsheetml/2006/main" count="1256" uniqueCount="232">
  <si>
    <t>Endtermin</t>
  </si>
  <si>
    <t>:</t>
  </si>
  <si>
    <t>SV Sondelfingen</t>
  </si>
  <si>
    <t>KKSV Neuhausen</t>
  </si>
  <si>
    <t>Eichele  Armin</t>
  </si>
  <si>
    <t>Tel.  07121 / 139710</t>
  </si>
  <si>
    <t>armin-eichele@hotmail.de</t>
  </si>
  <si>
    <t>o</t>
  </si>
  <si>
    <t>Ergebnis</t>
  </si>
  <si>
    <t>Punkte</t>
  </si>
  <si>
    <t>Tabelle   Luftgewehr  Kreisoberliga</t>
  </si>
  <si>
    <t>Kreis  Hohen - Urach</t>
  </si>
  <si>
    <t>Platz</t>
  </si>
  <si>
    <t>Verein</t>
  </si>
  <si>
    <t>gewonnen</t>
  </si>
  <si>
    <t>verloren</t>
  </si>
  <si>
    <t>Einzelpunkte</t>
  </si>
  <si>
    <t>Mannschaftspunkte</t>
  </si>
  <si>
    <t>Heim</t>
  </si>
  <si>
    <t>GAST</t>
  </si>
  <si>
    <t>Kreis</t>
  </si>
  <si>
    <t>Stamm/</t>
  </si>
  <si>
    <t>Ersatz</t>
  </si>
  <si>
    <t>Name,  Vorname</t>
  </si>
  <si>
    <t>Ø</t>
  </si>
  <si>
    <t>1.</t>
  </si>
  <si>
    <t>2.</t>
  </si>
  <si>
    <t>3.</t>
  </si>
  <si>
    <t>4.</t>
  </si>
  <si>
    <t>5.</t>
  </si>
  <si>
    <t>HU</t>
  </si>
  <si>
    <t xml:space="preserve">SETZLISTE </t>
  </si>
  <si>
    <t>Mayer  Martin</t>
  </si>
  <si>
    <t>Heiss  Jürgen</t>
  </si>
  <si>
    <t>Bracher  Christian</t>
  </si>
  <si>
    <t>Horbach  Karl-Heinz</t>
  </si>
  <si>
    <t>Veith  Paul</t>
  </si>
  <si>
    <t>schall-hair@t-online.de   /  jogi.goetz@gmx.de</t>
  </si>
  <si>
    <t>Götz  Joachim</t>
  </si>
  <si>
    <t>Württembergischer Schützenverband 1850 e.V.</t>
  </si>
  <si>
    <t>Luftpistole</t>
  </si>
  <si>
    <t>Wettkampfort</t>
  </si>
  <si>
    <t xml:space="preserve">Datum: </t>
  </si>
  <si>
    <t>Luftgewehr</t>
  </si>
  <si>
    <t>Uhrzeit:</t>
  </si>
  <si>
    <t>Heimmannschaft</t>
  </si>
  <si>
    <t>Gastmannschaft</t>
  </si>
  <si>
    <t>Serie</t>
  </si>
  <si>
    <t>Zwischen-</t>
  </si>
  <si>
    <t>Stand</t>
  </si>
  <si>
    <t>Gesamt</t>
  </si>
  <si>
    <t>stand</t>
  </si>
  <si>
    <t>Stechergebnisse</t>
  </si>
  <si>
    <t>Endergebnis</t>
  </si>
  <si>
    <t>Mannschaftsführer (Heim)</t>
  </si>
  <si>
    <t>Leitender Kampfrichter</t>
  </si>
  <si>
    <t>Mannschaftsführer (Gast)</t>
  </si>
  <si>
    <t>Verteiler:</t>
  </si>
  <si>
    <t>Ligaobmann</t>
  </si>
  <si>
    <t>Gast</t>
  </si>
  <si>
    <t>Schießleiter</t>
  </si>
  <si>
    <r>
      <t>Wettkampfbericht:</t>
    </r>
    <r>
      <rPr>
        <b/>
        <sz val="10"/>
        <rFont val="Arial"/>
        <family val="2"/>
      </rPr>
      <t>(Besondere Vorkommnisse, Zuschauer, Medienvertreter usw.)</t>
    </r>
  </si>
  <si>
    <t>Braun  Felix</t>
  </si>
  <si>
    <t>KKSV Neuhausen 2</t>
  </si>
  <si>
    <t>Mannschaftsführer / KKSV Neuhausen 2</t>
  </si>
  <si>
    <t>Tel.  07123 /61881</t>
  </si>
  <si>
    <t>SV Sondelfingen 1</t>
  </si>
  <si>
    <t>SV Zainingen 1</t>
  </si>
  <si>
    <t>Mannschaftsführer / SG Zainingen</t>
  </si>
  <si>
    <t>Manns Detlef</t>
  </si>
  <si>
    <t>dmanns@kabelbw.de</t>
  </si>
  <si>
    <t>Tel. 07123/87108/</t>
  </si>
  <si>
    <t>Griesinger  Steffen</t>
  </si>
  <si>
    <t>Maier  Heiko</t>
  </si>
  <si>
    <t>Wörz  Christian</t>
  </si>
  <si>
    <t>Manns  Detlef</t>
  </si>
  <si>
    <t>Hummel  Benedikt</t>
  </si>
  <si>
    <t>Hummel  Wolfgang</t>
  </si>
  <si>
    <t>Schöll  Timo</t>
  </si>
  <si>
    <t>Häfner  Erwin</t>
  </si>
  <si>
    <t>Walz  Daniel</t>
  </si>
  <si>
    <t>SG Zainingen 1</t>
  </si>
  <si>
    <t>Nägele  Phillip</t>
  </si>
  <si>
    <t>Gaiser  Tanja</t>
  </si>
  <si>
    <t>SG Neckartenzlingen</t>
  </si>
  <si>
    <t>ERGEBNISSE  KOL LG    2011/2012</t>
  </si>
  <si>
    <t>Wettkampf  /  Endtermine</t>
  </si>
  <si>
    <t>Mannschaftsführer /SG Neckartenzlingen</t>
  </si>
  <si>
    <t>Schäfer Robert</t>
  </si>
  <si>
    <t>Tel. 07127/9606774</t>
  </si>
  <si>
    <t>robert-s-a@web.de</t>
  </si>
  <si>
    <t>Neckartenzlingen</t>
  </si>
  <si>
    <t>Zainingen</t>
  </si>
  <si>
    <t>Tel:       07121/88106</t>
  </si>
  <si>
    <t xml:space="preserve">             juekaiser@web.de</t>
  </si>
  <si>
    <t xml:space="preserve">             Jürgen  Kaiser</t>
  </si>
  <si>
    <t xml:space="preserve">             72800  Eningen u.A</t>
  </si>
  <si>
    <t xml:space="preserve">             Schiesswasen  15/1</t>
  </si>
  <si>
    <t>SV Grabenstetten</t>
  </si>
  <si>
    <t>SV Grabenstetten 1</t>
  </si>
  <si>
    <t>Mannschaftsführer / SV Grabenstetten</t>
  </si>
  <si>
    <t>Kärcher  Bernd</t>
  </si>
  <si>
    <t>Grüdl  Birgit</t>
  </si>
  <si>
    <t>Schäfer  Robert</t>
  </si>
  <si>
    <t>Schad  Rolf</t>
  </si>
  <si>
    <t>Kröner  Andreas</t>
  </si>
  <si>
    <t>Welsch  Karl</t>
  </si>
  <si>
    <t>Kärcher  Hans-Martin</t>
  </si>
  <si>
    <t>Schad  Julian</t>
  </si>
  <si>
    <t>SV Grabenstetten 2</t>
  </si>
  <si>
    <t>Gablenz  Manuela</t>
  </si>
  <si>
    <t>Jahn  Willy</t>
  </si>
  <si>
    <t>Binsch  Margit</t>
  </si>
  <si>
    <t>Schützen</t>
  </si>
  <si>
    <t>LG Kreisoberliga Hohen Urach</t>
  </si>
  <si>
    <t>S</t>
  </si>
  <si>
    <t>E</t>
  </si>
  <si>
    <t>Bosch  Phillip</t>
  </si>
  <si>
    <t>X</t>
  </si>
  <si>
    <t>hubert.gablenz@t-online.de</t>
  </si>
  <si>
    <t>Tel. 07382/5951</t>
  </si>
  <si>
    <t>Häfele  Manfred</t>
  </si>
  <si>
    <t>B</t>
  </si>
  <si>
    <t>Tel.07121/5147455</t>
  </si>
  <si>
    <t>t.gaiser@kksv-neuhausen.de</t>
  </si>
  <si>
    <t>Schröder  Karin</t>
  </si>
  <si>
    <t>Fax:    03212-1065794</t>
  </si>
  <si>
    <r>
      <t xml:space="preserve">     KREISOBERLIGA  LUFTGEWEHR  2012 / 2013                                                                                                       </t>
    </r>
    <r>
      <rPr>
        <sz val="60"/>
        <rFont val="Arial Black"/>
        <family val="2"/>
      </rPr>
      <t>KREIS  HOHEN - URACH</t>
    </r>
  </si>
  <si>
    <t>Mail:     juekaiser61@gmail.com</t>
  </si>
  <si>
    <t>So 14. Okt. 2012</t>
  </si>
  <si>
    <t>So  13. Jan.2013</t>
  </si>
  <si>
    <t>Sa  09. Dez.2012</t>
  </si>
  <si>
    <t>So 11. Nov. 2012</t>
  </si>
  <si>
    <t>6 Mannschaften</t>
  </si>
  <si>
    <t>Kreisoberliga  Luftgewehr  2012 / 2013</t>
  </si>
  <si>
    <t>11.11.2012</t>
  </si>
  <si>
    <t>14.10.2012</t>
  </si>
  <si>
    <t>09.12.2012</t>
  </si>
  <si>
    <t>13.01.2013</t>
  </si>
  <si>
    <t>2012/2013</t>
  </si>
  <si>
    <t>Endtermin 11.11.2012</t>
  </si>
  <si>
    <t>Endtermin 14.10.2012</t>
  </si>
  <si>
    <t>Endtermin 09.12.2012</t>
  </si>
  <si>
    <t xml:space="preserve">Endtermin 13.01.2013 </t>
  </si>
  <si>
    <t>Endtermin  03.02.2013</t>
  </si>
  <si>
    <t>2012  /  2013</t>
  </si>
  <si>
    <t>So 03. Feb.2013</t>
  </si>
  <si>
    <t>SGES Bempflingen 1</t>
  </si>
  <si>
    <t>Mannschaftsführerin / SGES Bempflingen 1</t>
  </si>
  <si>
    <t>Bracher Ingrid</t>
  </si>
  <si>
    <t>ingrid.bracher@web.de</t>
  </si>
  <si>
    <t>Tel. 07123/15264</t>
  </si>
  <si>
    <t>Maser  Gerd</t>
  </si>
  <si>
    <t>Bracher  Ingrid</t>
  </si>
  <si>
    <t>Bernauer  Carsten</t>
  </si>
  <si>
    <t>Trojan  Manfred</t>
  </si>
  <si>
    <t>Maschek  Klaus-Rudolf</t>
  </si>
  <si>
    <t>Kühfuß  Uwe</t>
  </si>
  <si>
    <t>SGES  Bempflingen 1</t>
  </si>
  <si>
    <t>SV  Sondelfingen 1</t>
  </si>
  <si>
    <t>SG Neckartenzlingen 1</t>
  </si>
  <si>
    <t>SGES Bempflingen</t>
  </si>
  <si>
    <t>Jerchel  Horst</t>
  </si>
  <si>
    <t>Fritz  Simon</t>
  </si>
  <si>
    <t>Salzmann  Nico</t>
  </si>
  <si>
    <t>Mannschaftsführer / SV Sondelfingen 1</t>
  </si>
  <si>
    <t>0160/94492755</t>
  </si>
  <si>
    <t>Christian.Br89@gmx.de</t>
  </si>
  <si>
    <t>Döbler  Nico</t>
  </si>
  <si>
    <t>Häfele  Holger</t>
  </si>
  <si>
    <t>Schmauder  Uwe</t>
  </si>
  <si>
    <t>Thomas  Marc</t>
  </si>
  <si>
    <t>SV Zainingen</t>
  </si>
  <si>
    <t>Müller  Egon</t>
  </si>
  <si>
    <t>Jahn  Willi</t>
  </si>
  <si>
    <t>Sgi Neckartenzlingen</t>
  </si>
  <si>
    <t>Sges Bempflingen</t>
  </si>
  <si>
    <t>SG Zainingen</t>
  </si>
  <si>
    <t>Kärcher  Elke</t>
  </si>
  <si>
    <t>d</t>
  </si>
  <si>
    <t>Maser  Gert</t>
  </si>
  <si>
    <t>Maschek Klaus-Rudolf</t>
  </si>
  <si>
    <t>bei Sondelfingen, nur der Mannschaftsführer zum Wettkampf angetreten, daher mit 5:0 für Bempflingen gewertet</t>
  </si>
  <si>
    <t>369 *</t>
  </si>
  <si>
    <t>346 *</t>
  </si>
  <si>
    <t>333 *</t>
  </si>
  <si>
    <t>1 *</t>
  </si>
  <si>
    <t>336*</t>
  </si>
  <si>
    <t>350 *</t>
  </si>
  <si>
    <t xml:space="preserve"> * Beim SV Sondelfingen, ist nur der Mannschaftsführer angetreten</t>
  </si>
  <si>
    <t>Die einzelnen Ergebnisse gehen daher nicht in die Setzliste ein</t>
  </si>
  <si>
    <t>Die Mannschaft ist somit unvollständig, und der Kampf wird mit 5:0 MP für Bempflingen gewertet.</t>
  </si>
  <si>
    <t>Heubach  Karl-Heinz</t>
  </si>
  <si>
    <t>Sges Bempflingen 1</t>
  </si>
  <si>
    <t>07.12.1012</t>
  </si>
  <si>
    <t>Järchel  Horst</t>
  </si>
  <si>
    <t>Fritz  Timo</t>
  </si>
  <si>
    <t>May  Wolfgang</t>
  </si>
  <si>
    <t>Mai  Wolfgang</t>
  </si>
  <si>
    <t>357*</t>
  </si>
  <si>
    <t>321*</t>
  </si>
  <si>
    <t>351*</t>
  </si>
  <si>
    <t>359*</t>
  </si>
  <si>
    <t>340*</t>
  </si>
  <si>
    <t>339*</t>
  </si>
  <si>
    <t>344*</t>
  </si>
  <si>
    <t>257*</t>
  </si>
  <si>
    <t>Endtermin: 11.11.2012</t>
  </si>
  <si>
    <t>Endtermin: 13.01.2013</t>
  </si>
  <si>
    <t xml:space="preserve"> * Beim KKSV Neuhausen, sind nur drei Schützen angetreten</t>
  </si>
  <si>
    <t>Die Mannschaft ist somit unvollständig, und der Kampf wird mit 5:0 MP für Grabenstetten gewertet.</t>
  </si>
  <si>
    <t>KKSV Neuhausen 1</t>
  </si>
  <si>
    <t>Schützen 4 und 5 vom KKSV Neuhausen, sind nicht angetreten</t>
  </si>
  <si>
    <t>V</t>
  </si>
  <si>
    <r>
      <t xml:space="preserve">Egon Müller  </t>
    </r>
    <r>
      <rPr>
        <b/>
        <sz val="20"/>
        <rFont val="Wingdings"/>
        <family val="0"/>
      </rPr>
      <t>V</t>
    </r>
  </si>
  <si>
    <t>Schmidt  Benjamin</t>
  </si>
  <si>
    <t>SG Bempflingen</t>
  </si>
  <si>
    <t>Maschek  Klaus</t>
  </si>
  <si>
    <t>Endtermin: 03.02.2012</t>
  </si>
  <si>
    <t>e</t>
  </si>
  <si>
    <t xml:space="preserve"> * Beim SV Sondelfingen, sind nur vier Schützen angetreten</t>
  </si>
  <si>
    <t>Die Mannschaft ist somit unvollständig, und der Kampf wird mit 5:0 MP für Neuhausen gewertet.</t>
  </si>
  <si>
    <t>360*</t>
  </si>
  <si>
    <t>349*</t>
  </si>
  <si>
    <t>318*</t>
  </si>
  <si>
    <t>322*</t>
  </si>
  <si>
    <t>366*</t>
  </si>
  <si>
    <t>288*</t>
  </si>
  <si>
    <t>Sedelmaier  Samuel</t>
  </si>
  <si>
    <t>256*</t>
  </si>
  <si>
    <t>SV Neuhausen  2</t>
  </si>
  <si>
    <t>Beim SV Sondelfingen, sind nur vier Schützen angetreten.                                                                                       Der Wettkampf wird mit 5:0 Punkten für Neuhausen gewertet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</si>
</sst>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Franklin Gothic Book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56"/>
      <name val="Franklin Gothic Book"/>
      <family val="2"/>
    </font>
    <font>
      <b/>
      <sz val="28"/>
      <name val="Arial"/>
      <family val="2"/>
    </font>
    <font>
      <b/>
      <sz val="24"/>
      <color indexed="12"/>
      <name val="Arial"/>
      <family val="2"/>
    </font>
    <font>
      <b/>
      <sz val="36"/>
      <name val="Arial Black"/>
      <family val="2"/>
    </font>
    <font>
      <b/>
      <sz val="12"/>
      <color indexed="56"/>
      <name val="Arial"/>
      <family val="2"/>
    </font>
    <font>
      <b/>
      <i/>
      <sz val="24"/>
      <color indexed="8"/>
      <name val="Arial"/>
      <family val="2"/>
    </font>
    <font>
      <b/>
      <sz val="28"/>
      <color indexed="60"/>
      <name val="Arial"/>
      <family val="2"/>
    </font>
    <font>
      <b/>
      <sz val="28"/>
      <color indexed="8"/>
      <name val="Arial"/>
      <family val="2"/>
    </font>
    <font>
      <sz val="28"/>
      <name val="Arial"/>
      <family val="2"/>
    </font>
    <font>
      <b/>
      <i/>
      <sz val="24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0"/>
      <color indexed="48"/>
      <name val="Arial"/>
      <family val="2"/>
    </font>
    <font>
      <b/>
      <sz val="20"/>
      <name val="Arial"/>
      <family val="2"/>
    </font>
    <font>
      <b/>
      <sz val="14"/>
      <color indexed="56"/>
      <name val="Arial"/>
      <family val="2"/>
    </font>
    <font>
      <b/>
      <sz val="14"/>
      <color indexed="18"/>
      <name val="Arial"/>
      <family val="2"/>
    </font>
    <font>
      <b/>
      <sz val="9"/>
      <color indexed="56"/>
      <name val="Arial"/>
      <family val="2"/>
    </font>
    <font>
      <b/>
      <i/>
      <sz val="16"/>
      <color indexed="5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8"/>
      <name val="Arial"/>
      <family val="2"/>
    </font>
    <font>
      <b/>
      <i/>
      <sz val="16"/>
      <color indexed="58"/>
      <name val="Arial"/>
      <family val="2"/>
    </font>
    <font>
      <b/>
      <i/>
      <sz val="16"/>
      <name val="Arial"/>
      <family val="2"/>
    </font>
    <font>
      <b/>
      <sz val="16"/>
      <color indexed="56"/>
      <name val="Arial"/>
      <family val="2"/>
    </font>
    <font>
      <sz val="22"/>
      <name val="Arial"/>
      <family val="2"/>
    </font>
    <font>
      <b/>
      <sz val="60"/>
      <name val="Arial Black"/>
      <family val="2"/>
    </font>
    <font>
      <sz val="60"/>
      <name val="Arial Black"/>
      <family val="2"/>
    </font>
    <font>
      <sz val="24"/>
      <name val="Arial"/>
      <family val="2"/>
    </font>
    <font>
      <b/>
      <u val="single"/>
      <sz val="14"/>
      <name val="Arial"/>
      <family val="2"/>
    </font>
    <font>
      <b/>
      <i/>
      <sz val="36"/>
      <name val="Arial"/>
      <family val="2"/>
    </font>
    <font>
      <b/>
      <sz val="36"/>
      <color indexed="60"/>
      <name val="Arial"/>
      <family val="2"/>
    </font>
    <font>
      <sz val="22"/>
      <name val="Wingdings"/>
      <family val="0"/>
    </font>
    <font>
      <b/>
      <sz val="2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i/>
      <sz val="16"/>
      <color indexed="62"/>
      <name val="Arial"/>
      <family val="2"/>
    </font>
    <font>
      <b/>
      <i/>
      <sz val="16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b/>
      <i/>
      <sz val="16"/>
      <color rgb="FF003366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b/>
      <sz val="16"/>
      <color rgb="FF002060"/>
      <name val="Arial"/>
      <family val="2"/>
    </font>
    <font>
      <b/>
      <sz val="16"/>
      <color theme="1"/>
      <name val="Arial"/>
      <family val="2"/>
    </font>
    <font>
      <b/>
      <i/>
      <sz val="16"/>
      <color theme="4" tint="-0.24997000396251678"/>
      <name val="Arial"/>
      <family val="2"/>
    </font>
    <font>
      <b/>
      <i/>
      <sz val="16"/>
      <color theme="1"/>
      <name val="Arial"/>
      <family val="2"/>
    </font>
    <font>
      <b/>
      <i/>
      <sz val="16"/>
      <color rgb="FF00206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7" fillId="26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92" fillId="30" borderId="0" applyNumberFormat="0" applyBorder="0" applyAlignment="0" applyProtection="0"/>
    <xf numFmtId="0" fontId="8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31" borderId="9" applyNumberFormat="0" applyAlignment="0" applyProtection="0"/>
  </cellStyleXfs>
  <cellXfs count="5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8" fillId="0" borderId="13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right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indent="1" shrinkToFit="1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167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167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17" fillId="0" borderId="0" xfId="0" applyFont="1" applyBorder="1" applyAlignment="1">
      <alignment vertical="center" textRotation="255" wrapText="1"/>
    </xf>
    <xf numFmtId="0" fontId="20" fillId="0" borderId="3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0" borderId="0" xfId="47" applyAlignment="1" applyProtection="1">
      <alignment/>
      <protection/>
    </xf>
    <xf numFmtId="0" fontId="2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2" fontId="37" fillId="0" borderId="0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2" fontId="37" fillId="0" borderId="33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vertical="center" textRotation="255" wrapText="1"/>
    </xf>
    <xf numFmtId="0" fontId="20" fillId="33" borderId="0" xfId="0" applyFont="1" applyFill="1" applyBorder="1" applyAlignment="1">
      <alignment horizontal="center" textRotation="255" shrinkToFit="1"/>
    </xf>
    <xf numFmtId="0" fontId="20" fillId="33" borderId="33" xfId="0" applyFont="1" applyFill="1" applyBorder="1" applyAlignment="1">
      <alignment horizontal="center" textRotation="255" shrinkToFit="1"/>
    </xf>
    <xf numFmtId="0" fontId="0" fillId="0" borderId="39" xfId="0" applyBorder="1" applyAlignment="1">
      <alignment/>
    </xf>
    <xf numFmtId="2" fontId="37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textRotation="255" shrinkToFi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0" fontId="41" fillId="0" borderId="33" xfId="0" applyFont="1" applyBorder="1" applyAlignment="1">
      <alignment horizontal="center"/>
    </xf>
    <xf numFmtId="0" fontId="20" fillId="0" borderId="33" xfId="0" applyFont="1" applyBorder="1" applyAlignment="1">
      <alignment/>
    </xf>
    <xf numFmtId="2" fontId="20" fillId="0" borderId="33" xfId="0" applyNumberFormat="1" applyFont="1" applyBorder="1" applyAlignment="1">
      <alignment/>
    </xf>
    <xf numFmtId="0" fontId="9" fillId="32" borderId="34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>
      <alignment/>
    </xf>
    <xf numFmtId="2" fontId="40" fillId="0" borderId="33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 textRotation="90" shrinkToFit="1"/>
    </xf>
    <xf numFmtId="49" fontId="4" fillId="0" borderId="40" xfId="0" applyNumberFormat="1" applyFont="1" applyBorder="1" applyAlignment="1">
      <alignment horizontal="center" vertical="center" textRotation="90" shrinkToFit="1"/>
    </xf>
    <xf numFmtId="49" fontId="4" fillId="0" borderId="41" xfId="0" applyNumberFormat="1" applyFont="1" applyBorder="1" applyAlignment="1">
      <alignment horizontal="center" vertical="center" textRotation="90" shrinkToFit="1"/>
    </xf>
    <xf numFmtId="14" fontId="4" fillId="0" borderId="41" xfId="0" applyNumberFormat="1" applyFont="1" applyBorder="1" applyAlignment="1">
      <alignment horizontal="center" vertical="center" textRotation="90" shrinkToFit="1"/>
    </xf>
    <xf numFmtId="14" fontId="4" fillId="0" borderId="40" xfId="0" applyNumberFormat="1" applyFont="1" applyBorder="1" applyAlignment="1">
      <alignment horizontal="center" vertical="center" textRotation="90" shrinkToFit="1"/>
    </xf>
    <xf numFmtId="0" fontId="20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9" xfId="0" applyFont="1" applyBorder="1" applyAlignment="1">
      <alignment/>
    </xf>
    <xf numFmtId="0" fontId="12" fillId="0" borderId="12" xfId="0" applyFont="1" applyFill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9" xfId="0" applyFont="1" applyBorder="1" applyAlignment="1">
      <alignment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0" borderId="39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00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24" fillId="0" borderId="45" xfId="0" applyFont="1" applyBorder="1" applyAlignment="1">
      <alignment/>
    </xf>
    <xf numFmtId="0" fontId="32" fillId="35" borderId="34" xfId="0" applyFont="1" applyFill="1" applyBorder="1" applyAlignment="1">
      <alignment/>
    </xf>
    <xf numFmtId="2" fontId="46" fillId="0" borderId="3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9" fillId="32" borderId="3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/>
    </xf>
    <xf numFmtId="2" fontId="46" fillId="0" borderId="33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2" fillId="0" borderId="46" xfId="0" applyFont="1" applyBorder="1" applyAlignment="1">
      <alignment horizontal="center"/>
    </xf>
    <xf numFmtId="0" fontId="2" fillId="34" borderId="47" xfId="0" applyFont="1" applyFill="1" applyBorder="1" applyAlignment="1">
      <alignment horizontal="center" vertical="center"/>
    </xf>
    <xf numFmtId="0" fontId="101" fillId="34" borderId="48" xfId="0" applyFont="1" applyFill="1" applyBorder="1" applyAlignment="1">
      <alignment horizontal="center" vertical="center"/>
    </xf>
    <xf numFmtId="0" fontId="101" fillId="34" borderId="49" xfId="0" applyFont="1" applyFill="1" applyBorder="1" applyAlignment="1">
      <alignment horizontal="center" vertical="center"/>
    </xf>
    <xf numFmtId="0" fontId="101" fillId="34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49" fontId="0" fillId="0" borderId="11" xfId="0" applyNumberFormat="1" applyBorder="1" applyAlignment="1">
      <alignment/>
    </xf>
    <xf numFmtId="0" fontId="0" fillId="0" borderId="52" xfId="0" applyBorder="1" applyAlignment="1">
      <alignment/>
    </xf>
    <xf numFmtId="0" fontId="4" fillId="0" borderId="35" xfId="0" applyFont="1" applyBorder="1" applyAlignment="1">
      <alignment horizontal="center" vertical="center" textRotation="90" shrinkToFit="1"/>
    </xf>
    <xf numFmtId="2" fontId="20" fillId="0" borderId="42" xfId="0" applyNumberFormat="1" applyFont="1" applyBorder="1" applyAlignment="1">
      <alignment horizontal="center"/>
    </xf>
    <xf numFmtId="2" fontId="46" fillId="0" borderId="42" xfId="0" applyNumberFormat="1" applyFont="1" applyBorder="1" applyAlignment="1">
      <alignment horizontal="center"/>
    </xf>
    <xf numFmtId="2" fontId="20" fillId="0" borderId="42" xfId="0" applyNumberFormat="1" applyFont="1" applyBorder="1" applyAlignment="1">
      <alignment horizontal="center" vertical="center"/>
    </xf>
    <xf numFmtId="2" fontId="46" fillId="0" borderId="42" xfId="0" applyNumberFormat="1" applyFont="1" applyFill="1" applyBorder="1" applyAlignment="1">
      <alignment horizontal="center" vertical="center"/>
    </xf>
    <xf numFmtId="2" fontId="41" fillId="0" borderId="42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38" fillId="0" borderId="42" xfId="0" applyNumberFormat="1" applyFont="1" applyFill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0" borderId="3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01" fillId="36" borderId="5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101" fillId="37" borderId="5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51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15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0" fontId="102" fillId="0" borderId="13" xfId="53" applyFont="1" applyBorder="1" applyAlignment="1">
      <alignment horizontal="center" vertical="center"/>
      <protection/>
    </xf>
    <xf numFmtId="0" fontId="102" fillId="0" borderId="0" xfId="53" applyFont="1" applyAlignment="1">
      <alignment horizontal="center" vertical="center"/>
      <protection/>
    </xf>
    <xf numFmtId="0" fontId="103" fillId="0" borderId="0" xfId="53" applyFont="1" applyAlignment="1">
      <alignment vertical="center"/>
      <protection/>
    </xf>
    <xf numFmtId="0" fontId="104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104" fillId="34" borderId="0" xfId="0" applyFont="1" applyFill="1" applyBorder="1" applyAlignment="1">
      <alignment/>
    </xf>
    <xf numFmtId="0" fontId="34" fillId="0" borderId="13" xfId="0" applyFont="1" applyBorder="1" applyAlignment="1">
      <alignment horizontal="center" vertical="center"/>
    </xf>
    <xf numFmtId="0" fontId="105" fillId="34" borderId="13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/>
    </xf>
    <xf numFmtId="0" fontId="34" fillId="34" borderId="48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34" borderId="54" xfId="0" applyFont="1" applyFill="1" applyBorder="1" applyAlignment="1">
      <alignment horizontal="center"/>
    </xf>
    <xf numFmtId="0" fontId="105" fillId="34" borderId="50" xfId="0" applyFont="1" applyFill="1" applyBorder="1" applyAlignment="1">
      <alignment horizontal="center" vertical="center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52" fillId="34" borderId="16" xfId="0" applyFont="1" applyFill="1" applyBorder="1" applyAlignment="1">
      <alignment/>
    </xf>
    <xf numFmtId="0" fontId="34" fillId="34" borderId="16" xfId="0" applyFont="1" applyFill="1" applyBorder="1" applyAlignment="1">
      <alignment horizontal="center"/>
    </xf>
    <xf numFmtId="0" fontId="53" fillId="0" borderId="55" xfId="0" applyFont="1" applyBorder="1" applyAlignment="1">
      <alignment horizontal="left"/>
    </xf>
    <xf numFmtId="0" fontId="53" fillId="0" borderId="56" xfId="0" applyFont="1" applyBorder="1" applyAlignment="1">
      <alignment horizontal="left"/>
    </xf>
    <xf numFmtId="0" fontId="53" fillId="0" borderId="57" xfId="0" applyFont="1" applyBorder="1" applyAlignment="1">
      <alignment horizontal="left"/>
    </xf>
    <xf numFmtId="0" fontId="105" fillId="34" borderId="48" xfId="0" applyFont="1" applyFill="1" applyBorder="1" applyAlignment="1">
      <alignment horizontal="center" vertical="center"/>
    </xf>
    <xf numFmtId="0" fontId="105" fillId="34" borderId="54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54" xfId="0" applyFont="1" applyBorder="1" applyAlignment="1">
      <alignment/>
    </xf>
    <xf numFmtId="0" fontId="34" fillId="0" borderId="54" xfId="0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0" fontId="34" fillId="34" borderId="54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/>
    </xf>
    <xf numFmtId="0" fontId="53" fillId="0" borderId="53" xfId="0" applyFont="1" applyBorder="1" applyAlignment="1">
      <alignment/>
    </xf>
    <xf numFmtId="0" fontId="34" fillId="0" borderId="46" xfId="0" applyFont="1" applyBorder="1" applyAlignment="1">
      <alignment/>
    </xf>
    <xf numFmtId="0" fontId="34" fillId="0" borderId="46" xfId="0" applyFont="1" applyBorder="1" applyAlignment="1">
      <alignment horizontal="center"/>
    </xf>
    <xf numFmtId="0" fontId="34" fillId="34" borderId="46" xfId="0" applyFont="1" applyFill="1" applyBorder="1" applyAlignment="1">
      <alignment horizontal="center" vertical="center"/>
    </xf>
    <xf numFmtId="0" fontId="105" fillId="34" borderId="58" xfId="0" applyFont="1" applyFill="1" applyBorder="1" applyAlignment="1">
      <alignment horizontal="center" vertical="center"/>
    </xf>
    <xf numFmtId="0" fontId="34" fillId="34" borderId="54" xfId="0" applyFont="1" applyFill="1" applyBorder="1" applyAlignment="1">
      <alignment/>
    </xf>
    <xf numFmtId="0" fontId="34" fillId="34" borderId="50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 vertical="center"/>
    </xf>
    <xf numFmtId="0" fontId="105" fillId="34" borderId="46" xfId="0" applyFont="1" applyFill="1" applyBorder="1" applyAlignment="1">
      <alignment/>
    </xf>
    <xf numFmtId="0" fontId="34" fillId="0" borderId="54" xfId="0" applyFont="1" applyBorder="1" applyAlignment="1">
      <alignment horizontal="center"/>
    </xf>
    <xf numFmtId="0" fontId="105" fillId="34" borderId="54" xfId="0" applyFont="1" applyFill="1" applyBorder="1" applyAlignment="1">
      <alignment/>
    </xf>
    <xf numFmtId="1" fontId="20" fillId="0" borderId="13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/>
    </xf>
    <xf numFmtId="2" fontId="42" fillId="0" borderId="13" xfId="0" applyNumberFormat="1" applyFont="1" applyFill="1" applyBorder="1" applyAlignment="1">
      <alignment horizontal="center"/>
    </xf>
    <xf numFmtId="2" fontId="20" fillId="0" borderId="13" xfId="0" applyNumberFormat="1" applyFont="1" applyBorder="1" applyAlignment="1">
      <alignment horizontal="center" vertical="center"/>
    </xf>
    <xf numFmtId="2" fontId="20" fillId="34" borderId="13" xfId="0" applyNumberFormat="1" applyFont="1" applyFill="1" applyBorder="1" applyAlignment="1">
      <alignment horizontal="center" vertical="center"/>
    </xf>
    <xf numFmtId="2" fontId="20" fillId="34" borderId="13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20" fillId="0" borderId="10" xfId="0" applyFont="1" applyFill="1" applyBorder="1" applyAlignment="1">
      <alignment/>
    </xf>
    <xf numFmtId="2" fontId="106" fillId="0" borderId="10" xfId="0" applyNumberFormat="1" applyFont="1" applyFill="1" applyBorder="1" applyAlignment="1">
      <alignment/>
    </xf>
    <xf numFmtId="2" fontId="106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20" fillId="34" borderId="13" xfId="0" applyNumberFormat="1" applyFont="1" applyFill="1" applyBorder="1" applyAlignment="1">
      <alignment vertical="center" textRotation="255" shrinkToFit="1"/>
    </xf>
    <xf numFmtId="2" fontId="33" fillId="34" borderId="13" xfId="0" applyNumberFormat="1" applyFont="1" applyFill="1" applyBorder="1" applyAlignment="1">
      <alignment horizontal="center" vertical="center"/>
    </xf>
    <xf numFmtId="2" fontId="20" fillId="34" borderId="13" xfId="0" applyNumberFormat="1" applyFont="1" applyFill="1" applyBorder="1" applyAlignment="1">
      <alignment/>
    </xf>
    <xf numFmtId="2" fontId="44" fillId="34" borderId="13" xfId="0" applyNumberFormat="1" applyFont="1" applyFill="1" applyBorder="1" applyAlignment="1">
      <alignment vertical="center" wrapText="1"/>
    </xf>
    <xf numFmtId="2" fontId="33" fillId="34" borderId="13" xfId="0" applyNumberFormat="1" applyFont="1" applyFill="1" applyBorder="1" applyAlignment="1">
      <alignment horizontal="center" vertical="center" shrinkToFit="1"/>
    </xf>
    <xf numFmtId="2" fontId="20" fillId="0" borderId="13" xfId="0" applyNumberFormat="1" applyFont="1" applyFill="1" applyBorder="1" applyAlignment="1">
      <alignment textRotation="255" shrinkToFit="1"/>
    </xf>
    <xf numFmtId="2" fontId="45" fillId="0" borderId="13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vertical="center" wrapText="1"/>
    </xf>
    <xf numFmtId="2" fontId="20" fillId="34" borderId="13" xfId="0" applyNumberFormat="1" applyFont="1" applyFill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/>
    </xf>
    <xf numFmtId="2" fontId="20" fillId="33" borderId="13" xfId="0" applyNumberFormat="1" applyFont="1" applyFill="1" applyBorder="1" applyAlignment="1">
      <alignment textRotation="255" shrinkToFit="1"/>
    </xf>
    <xf numFmtId="2" fontId="20" fillId="34" borderId="13" xfId="0" applyNumberFormat="1" applyFont="1" applyFill="1" applyBorder="1" applyAlignment="1">
      <alignment vertical="center" wrapText="1"/>
    </xf>
    <xf numFmtId="2" fontId="1" fillId="34" borderId="13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vertical="center" textRotation="255" wrapText="1"/>
    </xf>
    <xf numFmtId="2" fontId="41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shrinkToFit="1"/>
    </xf>
    <xf numFmtId="2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107" fillId="34" borderId="13" xfId="0" applyNumberFormat="1" applyFont="1" applyFill="1" applyBorder="1" applyAlignment="1">
      <alignment textRotation="255"/>
    </xf>
    <xf numFmtId="2" fontId="20" fillId="0" borderId="13" xfId="0" applyNumberFormat="1" applyFont="1" applyFill="1" applyBorder="1" applyAlignment="1">
      <alignment horizontal="center" vertical="center" shrinkToFit="1"/>
    </xf>
    <xf numFmtId="2" fontId="20" fillId="0" borderId="0" xfId="0" applyNumberFormat="1" applyFont="1" applyFill="1" applyBorder="1" applyAlignment="1">
      <alignment vertical="center" shrinkToFit="1"/>
    </xf>
    <xf numFmtId="2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shrinkToFit="1"/>
    </xf>
    <xf numFmtId="2" fontId="44" fillId="0" borderId="0" xfId="0" applyNumberFormat="1" applyFont="1" applyBorder="1" applyAlignment="1">
      <alignment vertical="center" wrapText="1"/>
    </xf>
    <xf numFmtId="2" fontId="41" fillId="0" borderId="0" xfId="0" applyNumberFormat="1" applyFont="1" applyBorder="1" applyAlignment="1">
      <alignment/>
    </xf>
    <xf numFmtId="2" fontId="20" fillId="34" borderId="13" xfId="0" applyNumberFormat="1" applyFont="1" applyFill="1" applyBorder="1" applyAlignment="1">
      <alignment horizontal="center" vertical="center" textRotation="255" shrinkToFit="1"/>
    </xf>
    <xf numFmtId="2" fontId="2" fillId="0" borderId="0" xfId="0" applyNumberFormat="1" applyFont="1" applyBorder="1" applyAlignment="1">
      <alignment horizontal="center"/>
    </xf>
    <xf numFmtId="2" fontId="20" fillId="33" borderId="0" xfId="0" applyNumberFormat="1" applyFont="1" applyFill="1" applyBorder="1" applyAlignment="1">
      <alignment vertical="center" textRotation="255" shrinkToFit="1"/>
    </xf>
    <xf numFmtId="0" fontId="108" fillId="0" borderId="0" xfId="0" applyFont="1" applyAlignment="1">
      <alignment/>
    </xf>
    <xf numFmtId="1" fontId="20" fillId="0" borderId="46" xfId="0" applyNumberFormat="1" applyFont="1" applyBorder="1" applyAlignment="1">
      <alignment horizontal="center" vertical="center"/>
    </xf>
    <xf numFmtId="2" fontId="20" fillId="0" borderId="46" xfId="0" applyNumberFormat="1" applyFont="1" applyBorder="1" applyAlignment="1">
      <alignment horizontal="center" vertical="center"/>
    </xf>
    <xf numFmtId="2" fontId="20" fillId="0" borderId="46" xfId="0" applyNumberFormat="1" applyFont="1" applyFill="1" applyBorder="1" applyAlignment="1">
      <alignment horizontal="center" vertical="center" shrinkToFit="1"/>
    </xf>
    <xf numFmtId="2" fontId="20" fillId="34" borderId="46" xfId="0" applyNumberFormat="1" applyFont="1" applyFill="1" applyBorder="1" applyAlignment="1">
      <alignment vertical="center" textRotation="255" shrinkToFit="1"/>
    </xf>
    <xf numFmtId="2" fontId="20" fillId="0" borderId="46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/>
    </xf>
    <xf numFmtId="2" fontId="20" fillId="0" borderId="48" xfId="0" applyNumberFormat="1" applyFont="1" applyBorder="1" applyAlignment="1">
      <alignment horizontal="center"/>
    </xf>
    <xf numFmtId="2" fontId="109" fillId="34" borderId="48" xfId="0" applyNumberFormat="1" applyFont="1" applyFill="1" applyBorder="1" applyAlignment="1">
      <alignment horizontal="center" vertical="center"/>
    </xf>
    <xf numFmtId="2" fontId="46" fillId="0" borderId="48" xfId="0" applyNumberFormat="1" applyFont="1" applyBorder="1" applyAlignment="1">
      <alignment horizontal="center"/>
    </xf>
    <xf numFmtId="2" fontId="20" fillId="0" borderId="54" xfId="0" applyNumberFormat="1" applyFont="1" applyBorder="1" applyAlignment="1">
      <alignment horizontal="center" vertical="center"/>
    </xf>
    <xf numFmtId="2" fontId="107" fillId="34" borderId="54" xfId="0" applyNumberFormat="1" applyFont="1" applyFill="1" applyBorder="1" applyAlignment="1">
      <alignment textRotation="255"/>
    </xf>
    <xf numFmtId="2" fontId="20" fillId="0" borderId="54" xfId="0" applyNumberFormat="1" applyFont="1" applyFill="1" applyBorder="1" applyAlignment="1">
      <alignment horizontal="center" vertical="center" shrinkToFit="1"/>
    </xf>
    <xf numFmtId="2" fontId="20" fillId="34" borderId="54" xfId="0" applyNumberFormat="1" applyFont="1" applyFill="1" applyBorder="1" applyAlignment="1">
      <alignment vertical="center" textRotation="255" shrinkToFit="1"/>
    </xf>
    <xf numFmtId="2" fontId="20" fillId="0" borderId="54" xfId="0" applyNumberFormat="1" applyFont="1" applyBorder="1" applyAlignment="1">
      <alignment horizontal="center"/>
    </xf>
    <xf numFmtId="2" fontId="20" fillId="0" borderId="50" xfId="0" applyNumberFormat="1" applyFont="1" applyBorder="1" applyAlignment="1">
      <alignment horizontal="center"/>
    </xf>
    <xf numFmtId="2" fontId="20" fillId="34" borderId="46" xfId="0" applyNumberFormat="1" applyFont="1" applyFill="1" applyBorder="1" applyAlignment="1">
      <alignment horizontal="center"/>
    </xf>
    <xf numFmtId="2" fontId="42" fillId="34" borderId="58" xfId="0" applyNumberFormat="1" applyFont="1" applyFill="1" applyBorder="1" applyAlignment="1">
      <alignment horizontal="center" vertical="center"/>
    </xf>
    <xf numFmtId="2" fontId="42" fillId="34" borderId="48" xfId="0" applyNumberFormat="1" applyFont="1" applyFill="1" applyBorder="1" applyAlignment="1">
      <alignment horizontal="center" vertical="center"/>
    </xf>
    <xf numFmtId="2" fontId="20" fillId="34" borderId="48" xfId="0" applyNumberFormat="1" applyFont="1" applyFill="1" applyBorder="1" applyAlignment="1">
      <alignment horizontal="center" vertical="center"/>
    </xf>
    <xf numFmtId="2" fontId="20" fillId="34" borderId="54" xfId="0" applyNumberFormat="1" applyFont="1" applyFill="1" applyBorder="1" applyAlignment="1">
      <alignment horizontal="center"/>
    </xf>
    <xf numFmtId="2" fontId="43" fillId="34" borderId="50" xfId="0" applyNumberFormat="1" applyFont="1" applyFill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/>
    </xf>
    <xf numFmtId="2" fontId="20" fillId="34" borderId="16" xfId="0" applyNumberFormat="1" applyFont="1" applyFill="1" applyBorder="1" applyAlignment="1">
      <alignment/>
    </xf>
    <xf numFmtId="2" fontId="20" fillId="34" borderId="16" xfId="0" applyNumberFormat="1" applyFont="1" applyFill="1" applyBorder="1" applyAlignment="1">
      <alignment horizontal="center"/>
    </xf>
    <xf numFmtId="2" fontId="33" fillId="34" borderId="16" xfId="0" applyNumberFormat="1" applyFont="1" applyFill="1" applyBorder="1" applyAlignment="1">
      <alignment horizontal="center" vertical="center"/>
    </xf>
    <xf numFmtId="2" fontId="33" fillId="34" borderId="46" xfId="0" applyNumberFormat="1" applyFont="1" applyFill="1" applyBorder="1" applyAlignment="1">
      <alignment horizontal="center" vertical="center"/>
    </xf>
    <xf numFmtId="2" fontId="110" fillId="0" borderId="48" xfId="0" applyNumberFormat="1" applyFont="1" applyFill="1" applyBorder="1" applyAlignment="1">
      <alignment horizontal="center"/>
    </xf>
    <xf numFmtId="2" fontId="110" fillId="0" borderId="48" xfId="0" applyNumberFormat="1" applyFont="1" applyBorder="1" applyAlignment="1">
      <alignment horizontal="center"/>
    </xf>
    <xf numFmtId="2" fontId="20" fillId="34" borderId="54" xfId="0" applyNumberFormat="1" applyFont="1" applyFill="1" applyBorder="1" applyAlignment="1">
      <alignment horizontal="center" vertical="center"/>
    </xf>
    <xf numFmtId="2" fontId="20" fillId="0" borderId="59" xfId="0" applyNumberFormat="1" applyFont="1" applyBorder="1" applyAlignment="1">
      <alignment horizontal="center"/>
    </xf>
    <xf numFmtId="2" fontId="20" fillId="34" borderId="59" xfId="0" applyNumberFormat="1" applyFont="1" applyFill="1" applyBorder="1" applyAlignment="1">
      <alignment vertical="center" textRotation="255" shrinkToFit="1"/>
    </xf>
    <xf numFmtId="1" fontId="20" fillId="0" borderId="59" xfId="0" applyNumberFormat="1" applyFont="1" applyBorder="1" applyAlignment="1">
      <alignment horizontal="center" vertical="center"/>
    </xf>
    <xf numFmtId="2" fontId="107" fillId="34" borderId="59" xfId="0" applyNumberFormat="1" applyFont="1" applyFill="1" applyBorder="1" applyAlignment="1">
      <alignment textRotation="255"/>
    </xf>
    <xf numFmtId="2" fontId="33" fillId="34" borderId="59" xfId="0" applyNumberFormat="1" applyFont="1" applyFill="1" applyBorder="1" applyAlignment="1">
      <alignment horizontal="center" vertical="center"/>
    </xf>
    <xf numFmtId="2" fontId="20" fillId="34" borderId="59" xfId="0" applyNumberFormat="1" applyFont="1" applyFill="1" applyBorder="1" applyAlignment="1">
      <alignment horizontal="center"/>
    </xf>
    <xf numFmtId="2" fontId="111" fillId="0" borderId="59" xfId="0" applyNumberFormat="1" applyFont="1" applyBorder="1" applyAlignment="1">
      <alignment horizontal="center"/>
    </xf>
    <xf numFmtId="2" fontId="45" fillId="0" borderId="58" xfId="0" applyNumberFormat="1" applyFont="1" applyFill="1" applyBorder="1" applyAlignment="1">
      <alignment horizontal="center"/>
    </xf>
    <xf numFmtId="2" fontId="106" fillId="0" borderId="48" xfId="0" applyNumberFormat="1" applyFont="1" applyFill="1" applyBorder="1" applyAlignment="1">
      <alignment horizontal="center"/>
    </xf>
    <xf numFmtId="2" fontId="112" fillId="0" borderId="48" xfId="0" applyNumberFormat="1" applyFont="1" applyBorder="1" applyAlignment="1">
      <alignment horizontal="center"/>
    </xf>
    <xf numFmtId="2" fontId="33" fillId="34" borderId="54" xfId="0" applyNumberFormat="1" applyFont="1" applyFill="1" applyBorder="1" applyAlignment="1">
      <alignment horizontal="center" vertical="center"/>
    </xf>
    <xf numFmtId="2" fontId="46" fillId="0" borderId="58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5" fillId="34" borderId="48" xfId="0" applyNumberFormat="1" applyFont="1" applyFill="1" applyBorder="1" applyAlignment="1">
      <alignment horizontal="center"/>
    </xf>
    <xf numFmtId="2" fontId="42" fillId="34" borderId="48" xfId="0" applyNumberFormat="1" applyFont="1" applyFill="1" applyBorder="1" applyAlignment="1">
      <alignment horizontal="center"/>
    </xf>
    <xf numFmtId="2" fontId="112" fillId="34" borderId="48" xfId="0" applyNumberFormat="1" applyFont="1" applyFill="1" applyBorder="1" applyAlignment="1">
      <alignment horizontal="center"/>
    </xf>
    <xf numFmtId="2" fontId="20" fillId="34" borderId="48" xfId="0" applyNumberFormat="1" applyFont="1" applyFill="1" applyBorder="1" applyAlignment="1">
      <alignment horizontal="center"/>
    </xf>
    <xf numFmtId="2" fontId="20" fillId="34" borderId="50" xfId="0" applyNumberFormat="1" applyFont="1" applyFill="1" applyBorder="1" applyAlignment="1">
      <alignment horizontal="center"/>
    </xf>
    <xf numFmtId="2" fontId="40" fillId="0" borderId="11" xfId="0" applyNumberFormat="1" applyFont="1" applyFill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 vertical="center"/>
    </xf>
    <xf numFmtId="2" fontId="42" fillId="0" borderId="48" xfId="0" applyNumberFormat="1" applyFont="1" applyBorder="1" applyAlignment="1">
      <alignment horizontal="center" vertical="center"/>
    </xf>
    <xf numFmtId="2" fontId="20" fillId="0" borderId="48" xfId="0" applyNumberFormat="1" applyFont="1" applyBorder="1" applyAlignment="1">
      <alignment horizontal="center" vertical="center"/>
    </xf>
    <xf numFmtId="2" fontId="109" fillId="0" borderId="48" xfId="0" applyNumberFormat="1" applyFont="1" applyBorder="1" applyAlignment="1">
      <alignment horizontal="center" vertical="center"/>
    </xf>
    <xf numFmtId="2" fontId="20" fillId="0" borderId="50" xfId="0" applyNumberFormat="1" applyFont="1" applyBorder="1" applyAlignment="1">
      <alignment horizontal="center" vertical="center"/>
    </xf>
    <xf numFmtId="0" fontId="107" fillId="34" borderId="13" xfId="0" applyNumberFormat="1" applyFont="1" applyFill="1" applyBorder="1" applyAlignment="1">
      <alignment textRotation="255"/>
    </xf>
    <xf numFmtId="2" fontId="113" fillId="0" borderId="10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>
      <alignment horizontal="center"/>
    </xf>
    <xf numFmtId="0" fontId="0" fillId="13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Alignment="1" applyProtection="1">
      <alignment horizontal="right"/>
      <protection locked="0"/>
    </xf>
    <xf numFmtId="2" fontId="20" fillId="0" borderId="48" xfId="0" applyNumberFormat="1" applyFont="1" applyFill="1" applyBorder="1" applyAlignment="1">
      <alignment horizontal="center"/>
    </xf>
    <xf numFmtId="2" fontId="11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right" wrapText="1"/>
    </xf>
    <xf numFmtId="2" fontId="20" fillId="0" borderId="11" xfId="0" applyNumberFormat="1" applyFont="1" applyBorder="1" applyAlignment="1">
      <alignment horizontal="center"/>
    </xf>
    <xf numFmtId="0" fontId="28" fillId="32" borderId="34" xfId="0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28" fillId="32" borderId="44" xfId="0" applyFont="1" applyFill="1" applyBorder="1" applyAlignment="1">
      <alignment horizontal="center"/>
    </xf>
    <xf numFmtId="0" fontId="32" fillId="32" borderId="34" xfId="0" applyFont="1" applyFill="1" applyBorder="1" applyAlignment="1">
      <alignment horizontal="center"/>
    </xf>
    <xf numFmtId="0" fontId="32" fillId="32" borderId="10" xfId="0" applyFont="1" applyFill="1" applyBorder="1" applyAlignment="1">
      <alignment horizontal="center"/>
    </xf>
    <xf numFmtId="0" fontId="32" fillId="32" borderId="44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48" fillId="0" borderId="3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left" vertical="top"/>
    </xf>
    <xf numFmtId="0" fontId="24" fillId="34" borderId="0" xfId="0" applyFont="1" applyFill="1" applyBorder="1" applyAlignment="1">
      <alignment horizontal="left" vertical="top"/>
    </xf>
    <xf numFmtId="0" fontId="24" fillId="34" borderId="11" xfId="0" applyFont="1" applyFill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34" borderId="32" xfId="0" applyFont="1" applyFill="1" applyBorder="1" applyAlignment="1">
      <alignment horizontal="left" vertical="top"/>
    </xf>
    <xf numFmtId="0" fontId="24" fillId="34" borderId="33" xfId="0" applyFont="1" applyFill="1" applyBorder="1" applyAlignment="1">
      <alignment horizontal="left" vertical="top"/>
    </xf>
    <xf numFmtId="0" fontId="24" fillId="34" borderId="39" xfId="0" applyFont="1" applyFill="1" applyBorder="1" applyAlignment="1">
      <alignment horizontal="left" vertical="top"/>
    </xf>
    <xf numFmtId="0" fontId="32" fillId="32" borderId="34" xfId="0" applyFont="1" applyFill="1" applyBorder="1" applyAlignment="1">
      <alignment horizontal="left" vertical="center"/>
    </xf>
    <xf numFmtId="0" fontId="32" fillId="32" borderId="10" xfId="0" applyFont="1" applyFill="1" applyBorder="1" applyAlignment="1">
      <alignment horizontal="left" vertical="center"/>
    </xf>
    <xf numFmtId="0" fontId="32" fillId="32" borderId="44" xfId="0" applyFont="1" applyFill="1" applyBorder="1" applyAlignment="1">
      <alignment horizontal="left" vertical="center"/>
    </xf>
    <xf numFmtId="0" fontId="24" fillId="0" borderId="34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29" fillId="0" borderId="55" xfId="0" applyFont="1" applyBorder="1" applyAlignment="1">
      <alignment horizontal="left"/>
    </xf>
    <xf numFmtId="0" fontId="29" fillId="0" borderId="56" xfId="0" applyFont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12" fillId="35" borderId="10" xfId="0" applyFont="1" applyFill="1" applyBorder="1" applyAlignment="1">
      <alignment horizontal="center"/>
    </xf>
    <xf numFmtId="0" fontId="12" fillId="35" borderId="44" xfId="0" applyFont="1" applyFill="1" applyBorder="1" applyAlignment="1">
      <alignment horizontal="center"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39" xfId="0" applyFont="1" applyBorder="1" applyAlignment="1">
      <alignment/>
    </xf>
    <xf numFmtId="0" fontId="34" fillId="0" borderId="49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34" fillId="0" borderId="6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6" borderId="40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8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4" fillId="0" borderId="3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3" fillId="0" borderId="42" xfId="53" applyFont="1" applyBorder="1" applyAlignment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68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6" fillId="0" borderId="2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39" borderId="0" xfId="0" applyFont="1" applyFill="1" applyAlignment="1" applyProtection="1">
      <alignment horizontal="center"/>
      <protection locked="0"/>
    </xf>
    <xf numFmtId="0" fontId="0" fillId="39" borderId="0" xfId="0" applyFill="1" applyAlignment="1" applyProtection="1">
      <alignment horizontal="center"/>
      <protection locked="0"/>
    </xf>
    <xf numFmtId="0" fontId="114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21</xdr:row>
      <xdr:rowOff>219075</xdr:rowOff>
    </xdr:from>
    <xdr:to>
      <xdr:col>6</xdr:col>
      <xdr:colOff>561975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1714500" y="5200650"/>
          <a:ext cx="2809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54</xdr:row>
      <xdr:rowOff>219075</xdr:rowOff>
    </xdr:from>
    <xdr:to>
      <xdr:col>6</xdr:col>
      <xdr:colOff>561975</xdr:colOff>
      <xdr:row>54</xdr:row>
      <xdr:rowOff>219075</xdr:rowOff>
    </xdr:to>
    <xdr:sp>
      <xdr:nvSpPr>
        <xdr:cNvPr id="2" name="Line 1"/>
        <xdr:cNvSpPr>
          <a:spLocks/>
        </xdr:cNvSpPr>
      </xdr:nvSpPr>
      <xdr:spPr>
        <a:xfrm flipV="1">
          <a:off x="1714500" y="12182475"/>
          <a:ext cx="2809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86</xdr:row>
      <xdr:rowOff>219075</xdr:rowOff>
    </xdr:from>
    <xdr:to>
      <xdr:col>6</xdr:col>
      <xdr:colOff>561975</xdr:colOff>
      <xdr:row>86</xdr:row>
      <xdr:rowOff>219075</xdr:rowOff>
    </xdr:to>
    <xdr:sp>
      <xdr:nvSpPr>
        <xdr:cNvPr id="3" name="Line 1"/>
        <xdr:cNvSpPr>
          <a:spLocks/>
        </xdr:cNvSpPr>
      </xdr:nvSpPr>
      <xdr:spPr>
        <a:xfrm flipV="1">
          <a:off x="1714500" y="18659475"/>
          <a:ext cx="28098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21</xdr:row>
      <xdr:rowOff>219075</xdr:rowOff>
    </xdr:from>
    <xdr:to>
      <xdr:col>6</xdr:col>
      <xdr:colOff>561975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2095500" y="4829175"/>
          <a:ext cx="2686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54</xdr:row>
      <xdr:rowOff>219075</xdr:rowOff>
    </xdr:from>
    <xdr:to>
      <xdr:col>6</xdr:col>
      <xdr:colOff>561975</xdr:colOff>
      <xdr:row>54</xdr:row>
      <xdr:rowOff>219075</xdr:rowOff>
    </xdr:to>
    <xdr:sp>
      <xdr:nvSpPr>
        <xdr:cNvPr id="2" name="Line 1"/>
        <xdr:cNvSpPr>
          <a:spLocks/>
        </xdr:cNvSpPr>
      </xdr:nvSpPr>
      <xdr:spPr>
        <a:xfrm flipV="1">
          <a:off x="2095500" y="11468100"/>
          <a:ext cx="2686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88</xdr:row>
      <xdr:rowOff>219075</xdr:rowOff>
    </xdr:from>
    <xdr:to>
      <xdr:col>6</xdr:col>
      <xdr:colOff>561975</xdr:colOff>
      <xdr:row>88</xdr:row>
      <xdr:rowOff>219075</xdr:rowOff>
    </xdr:to>
    <xdr:sp>
      <xdr:nvSpPr>
        <xdr:cNvPr id="3" name="Line 1"/>
        <xdr:cNvSpPr>
          <a:spLocks/>
        </xdr:cNvSpPr>
      </xdr:nvSpPr>
      <xdr:spPr>
        <a:xfrm flipV="1">
          <a:off x="2095500" y="18345150"/>
          <a:ext cx="2686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21</xdr:row>
      <xdr:rowOff>219075</xdr:rowOff>
    </xdr:from>
    <xdr:to>
      <xdr:col>6</xdr:col>
      <xdr:colOff>561975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2095500" y="4829175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54</xdr:row>
      <xdr:rowOff>219075</xdr:rowOff>
    </xdr:from>
    <xdr:to>
      <xdr:col>6</xdr:col>
      <xdr:colOff>561975</xdr:colOff>
      <xdr:row>54</xdr:row>
      <xdr:rowOff>219075</xdr:rowOff>
    </xdr:to>
    <xdr:sp>
      <xdr:nvSpPr>
        <xdr:cNvPr id="2" name="Line 1"/>
        <xdr:cNvSpPr>
          <a:spLocks/>
        </xdr:cNvSpPr>
      </xdr:nvSpPr>
      <xdr:spPr>
        <a:xfrm flipV="1">
          <a:off x="2095500" y="11468100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88</xdr:row>
      <xdr:rowOff>219075</xdr:rowOff>
    </xdr:from>
    <xdr:to>
      <xdr:col>6</xdr:col>
      <xdr:colOff>561975</xdr:colOff>
      <xdr:row>88</xdr:row>
      <xdr:rowOff>219075</xdr:rowOff>
    </xdr:to>
    <xdr:sp>
      <xdr:nvSpPr>
        <xdr:cNvPr id="3" name="Line 1"/>
        <xdr:cNvSpPr>
          <a:spLocks/>
        </xdr:cNvSpPr>
      </xdr:nvSpPr>
      <xdr:spPr>
        <a:xfrm flipV="1">
          <a:off x="2095500" y="18268950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21</xdr:row>
      <xdr:rowOff>219075</xdr:rowOff>
    </xdr:from>
    <xdr:to>
      <xdr:col>6</xdr:col>
      <xdr:colOff>561975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2095500" y="4829175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54</xdr:row>
      <xdr:rowOff>219075</xdr:rowOff>
    </xdr:from>
    <xdr:to>
      <xdr:col>6</xdr:col>
      <xdr:colOff>561975</xdr:colOff>
      <xdr:row>54</xdr:row>
      <xdr:rowOff>219075</xdr:rowOff>
    </xdr:to>
    <xdr:sp>
      <xdr:nvSpPr>
        <xdr:cNvPr id="2" name="Line 1"/>
        <xdr:cNvSpPr>
          <a:spLocks/>
        </xdr:cNvSpPr>
      </xdr:nvSpPr>
      <xdr:spPr>
        <a:xfrm flipV="1">
          <a:off x="2095500" y="11468100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88</xdr:row>
      <xdr:rowOff>219075</xdr:rowOff>
    </xdr:from>
    <xdr:to>
      <xdr:col>6</xdr:col>
      <xdr:colOff>561975</xdr:colOff>
      <xdr:row>88</xdr:row>
      <xdr:rowOff>219075</xdr:rowOff>
    </xdr:to>
    <xdr:sp>
      <xdr:nvSpPr>
        <xdr:cNvPr id="3" name="Line 1"/>
        <xdr:cNvSpPr>
          <a:spLocks/>
        </xdr:cNvSpPr>
      </xdr:nvSpPr>
      <xdr:spPr>
        <a:xfrm flipV="1">
          <a:off x="2095500" y="18268950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21</xdr:row>
      <xdr:rowOff>219075</xdr:rowOff>
    </xdr:from>
    <xdr:to>
      <xdr:col>6</xdr:col>
      <xdr:colOff>561975</xdr:colOff>
      <xdr:row>21</xdr:row>
      <xdr:rowOff>219075</xdr:rowOff>
    </xdr:to>
    <xdr:sp>
      <xdr:nvSpPr>
        <xdr:cNvPr id="4" name="Line 1"/>
        <xdr:cNvSpPr>
          <a:spLocks/>
        </xdr:cNvSpPr>
      </xdr:nvSpPr>
      <xdr:spPr>
        <a:xfrm flipV="1">
          <a:off x="2095500" y="4829175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54</xdr:row>
      <xdr:rowOff>219075</xdr:rowOff>
    </xdr:from>
    <xdr:to>
      <xdr:col>6</xdr:col>
      <xdr:colOff>561975</xdr:colOff>
      <xdr:row>54</xdr:row>
      <xdr:rowOff>219075</xdr:rowOff>
    </xdr:to>
    <xdr:sp>
      <xdr:nvSpPr>
        <xdr:cNvPr id="5" name="Line 1"/>
        <xdr:cNvSpPr>
          <a:spLocks/>
        </xdr:cNvSpPr>
      </xdr:nvSpPr>
      <xdr:spPr>
        <a:xfrm flipV="1">
          <a:off x="2095500" y="11468100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88</xdr:row>
      <xdr:rowOff>219075</xdr:rowOff>
    </xdr:from>
    <xdr:to>
      <xdr:col>6</xdr:col>
      <xdr:colOff>561975</xdr:colOff>
      <xdr:row>88</xdr:row>
      <xdr:rowOff>219075</xdr:rowOff>
    </xdr:to>
    <xdr:sp>
      <xdr:nvSpPr>
        <xdr:cNvPr id="6" name="Line 1"/>
        <xdr:cNvSpPr>
          <a:spLocks/>
        </xdr:cNvSpPr>
      </xdr:nvSpPr>
      <xdr:spPr>
        <a:xfrm flipV="1">
          <a:off x="2095500" y="18268950"/>
          <a:ext cx="2752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21</xdr:row>
      <xdr:rowOff>219075</xdr:rowOff>
    </xdr:from>
    <xdr:to>
      <xdr:col>6</xdr:col>
      <xdr:colOff>561975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2095500" y="4829175"/>
          <a:ext cx="2686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54</xdr:row>
      <xdr:rowOff>219075</xdr:rowOff>
    </xdr:from>
    <xdr:to>
      <xdr:col>6</xdr:col>
      <xdr:colOff>561975</xdr:colOff>
      <xdr:row>54</xdr:row>
      <xdr:rowOff>219075</xdr:rowOff>
    </xdr:to>
    <xdr:sp>
      <xdr:nvSpPr>
        <xdr:cNvPr id="2" name="Line 1"/>
        <xdr:cNvSpPr>
          <a:spLocks/>
        </xdr:cNvSpPr>
      </xdr:nvSpPr>
      <xdr:spPr>
        <a:xfrm flipV="1">
          <a:off x="2095500" y="11468100"/>
          <a:ext cx="2686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1333500</xdr:colOff>
      <xdr:row>88</xdr:row>
      <xdr:rowOff>219075</xdr:rowOff>
    </xdr:from>
    <xdr:to>
      <xdr:col>6</xdr:col>
      <xdr:colOff>561975</xdr:colOff>
      <xdr:row>88</xdr:row>
      <xdr:rowOff>219075</xdr:rowOff>
    </xdr:to>
    <xdr:sp>
      <xdr:nvSpPr>
        <xdr:cNvPr id="3" name="Line 1"/>
        <xdr:cNvSpPr>
          <a:spLocks/>
        </xdr:cNvSpPr>
      </xdr:nvSpPr>
      <xdr:spPr>
        <a:xfrm flipV="1">
          <a:off x="2095500" y="18288000"/>
          <a:ext cx="26860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ORE\PRV\kreis\rwk\Liga_Ergebnisse_BL_NORD_Neckartenzl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itvorschlag  laut LO 1.2.4"/>
      <sheetName val="1. Wettkampf"/>
      <sheetName val="2. Wettkampf"/>
      <sheetName val="3. Wettkampf"/>
      <sheetName val="4. Wettkampf"/>
      <sheetName val="Zusammenstellung"/>
      <sheetName val="Paarungen-kurz"/>
      <sheetName val="Paarungen-kurz neu"/>
      <sheetName val="Paarungen-kurz Namen"/>
    </sheetNames>
    <sheetDataSet>
      <sheetData sheetId="1">
        <row r="5">
          <cell r="F5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id.bracher@web.d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57"/>
  <sheetViews>
    <sheetView tabSelected="1" zoomScale="40" zoomScaleNormal="40" zoomScaleSheetLayoutView="25" workbookViewId="0" topLeftCell="A20">
      <selection activeCell="O19" sqref="O19"/>
    </sheetView>
  </sheetViews>
  <sheetFormatPr defaultColWidth="11.421875" defaultRowHeight="12.75"/>
  <cols>
    <col min="1" max="1" width="3.8515625" style="3" customWidth="1"/>
    <col min="2" max="2" width="2.28125" style="3" customWidth="1"/>
    <col min="3" max="3" width="73.28125" style="3" customWidth="1"/>
    <col min="4" max="4" width="0.13671875" style="94" hidden="1" customWidth="1"/>
    <col min="5" max="5" width="0.71875" style="93" hidden="1" customWidth="1"/>
    <col min="6" max="6" width="0.13671875" style="94" customWidth="1"/>
    <col min="7" max="7" width="81.7109375" style="3" customWidth="1"/>
    <col min="8" max="8" width="3.28125" style="6" customWidth="1"/>
    <col min="9" max="9" width="81.57421875" style="3" customWidth="1"/>
    <col min="10" max="10" width="0.85546875" style="3" hidden="1" customWidth="1"/>
    <col min="11" max="11" width="1.28515625" style="3" customWidth="1"/>
    <col min="12" max="12" width="11.421875" style="3" customWidth="1"/>
    <col min="13" max="13" width="111.00390625" style="3" customWidth="1"/>
    <col min="14" max="15" width="11.421875" style="3" customWidth="1"/>
    <col min="16" max="17" width="11.421875" style="3" hidden="1" customWidth="1"/>
    <col min="18" max="18" width="11.421875" style="3" customWidth="1"/>
    <col min="19" max="19" width="5.140625" style="3" bestFit="1" customWidth="1"/>
    <col min="20" max="20" width="65.421875" style="3" customWidth="1"/>
    <col min="21" max="16384" width="11.421875" style="3" customWidth="1"/>
  </cols>
  <sheetData>
    <row r="1" ht="13.5" thickBot="1"/>
    <row r="2" spans="3:13" ht="42" customHeight="1">
      <c r="C2" s="466" t="s">
        <v>127</v>
      </c>
      <c r="D2" s="467"/>
      <c r="E2" s="467"/>
      <c r="F2" s="467"/>
      <c r="G2" s="467"/>
      <c r="H2" s="467"/>
      <c r="I2" s="467"/>
      <c r="J2" s="191"/>
      <c r="K2" s="481" t="s">
        <v>58</v>
      </c>
      <c r="L2" s="482"/>
      <c r="M2" s="483"/>
    </row>
    <row r="3" spans="3:13" ht="42" customHeight="1">
      <c r="C3" s="468"/>
      <c r="D3" s="469"/>
      <c r="E3" s="469"/>
      <c r="F3" s="469"/>
      <c r="G3" s="469"/>
      <c r="H3" s="469"/>
      <c r="I3" s="469"/>
      <c r="J3" s="192"/>
      <c r="K3" s="475" t="s">
        <v>95</v>
      </c>
      <c r="L3" s="476"/>
      <c r="M3" s="477"/>
    </row>
    <row r="4" spans="3:21" ht="42" customHeight="1">
      <c r="C4" s="468"/>
      <c r="D4" s="469"/>
      <c r="E4" s="469"/>
      <c r="F4" s="469"/>
      <c r="G4" s="469"/>
      <c r="H4" s="469"/>
      <c r="I4" s="469"/>
      <c r="J4" s="192"/>
      <c r="K4" s="475" t="s">
        <v>97</v>
      </c>
      <c r="L4" s="476"/>
      <c r="M4" s="477"/>
      <c r="T4" s="5"/>
      <c r="U4" s="5"/>
    </row>
    <row r="5" spans="3:21" ht="42" customHeight="1">
      <c r="C5" s="468"/>
      <c r="D5" s="469"/>
      <c r="E5" s="469"/>
      <c r="F5" s="469"/>
      <c r="G5" s="469"/>
      <c r="H5" s="469"/>
      <c r="I5" s="469"/>
      <c r="J5" s="192"/>
      <c r="K5" s="475" t="s">
        <v>96</v>
      </c>
      <c r="L5" s="476"/>
      <c r="M5" s="477"/>
      <c r="T5" s="290"/>
      <c r="U5" s="5"/>
    </row>
    <row r="6" spans="3:21" ht="42" customHeight="1">
      <c r="C6" s="468"/>
      <c r="D6" s="469"/>
      <c r="E6" s="469"/>
      <c r="F6" s="469"/>
      <c r="G6" s="469"/>
      <c r="H6" s="469"/>
      <c r="I6" s="469"/>
      <c r="J6" s="192"/>
      <c r="K6" s="475" t="s">
        <v>93</v>
      </c>
      <c r="L6" s="476"/>
      <c r="M6" s="477"/>
      <c r="R6" s="293"/>
      <c r="T6" s="290"/>
      <c r="U6" s="5"/>
    </row>
    <row r="7" spans="3:21" ht="42" customHeight="1">
      <c r="C7" s="468"/>
      <c r="D7" s="469"/>
      <c r="E7" s="469"/>
      <c r="F7" s="469"/>
      <c r="G7" s="469"/>
      <c r="H7" s="469"/>
      <c r="I7" s="469"/>
      <c r="J7" s="192"/>
      <c r="K7" s="472" t="s">
        <v>128</v>
      </c>
      <c r="L7" s="473"/>
      <c r="M7" s="474"/>
      <c r="R7" s="293"/>
      <c r="T7" s="291"/>
      <c r="U7" s="5"/>
    </row>
    <row r="8" spans="3:20" ht="42" customHeight="1">
      <c r="C8" s="468"/>
      <c r="D8" s="469"/>
      <c r="E8" s="469"/>
      <c r="F8" s="469"/>
      <c r="G8" s="469"/>
      <c r="H8" s="469"/>
      <c r="I8" s="469"/>
      <c r="J8" s="192"/>
      <c r="K8" s="472" t="s">
        <v>94</v>
      </c>
      <c r="L8" s="473"/>
      <c r="M8" s="474"/>
      <c r="R8" s="293"/>
      <c r="T8" s="291"/>
    </row>
    <row r="9" spans="3:23" ht="42" customHeight="1" thickBot="1">
      <c r="C9" s="470"/>
      <c r="D9" s="471"/>
      <c r="E9" s="471"/>
      <c r="F9" s="471"/>
      <c r="G9" s="471"/>
      <c r="H9" s="471"/>
      <c r="I9" s="471"/>
      <c r="J9" s="193"/>
      <c r="K9" s="478" t="s">
        <v>126</v>
      </c>
      <c r="L9" s="479"/>
      <c r="M9" s="480"/>
      <c r="R9" s="293"/>
      <c r="T9" s="291"/>
      <c r="U9" s="95"/>
      <c r="V9" s="95"/>
      <c r="W9" s="95"/>
    </row>
    <row r="10" spans="3:23" ht="33.75" customHeight="1" thickBot="1">
      <c r="C10" s="484"/>
      <c r="D10" s="485"/>
      <c r="E10" s="485"/>
      <c r="F10" s="485"/>
      <c r="G10" s="96" t="s">
        <v>18</v>
      </c>
      <c r="H10" s="96"/>
      <c r="I10" s="190" t="s">
        <v>19</v>
      </c>
      <c r="J10" s="221"/>
      <c r="K10" s="212"/>
      <c r="L10" s="212"/>
      <c r="M10" s="213"/>
      <c r="R10" s="293"/>
      <c r="T10" s="292"/>
      <c r="U10" s="95"/>
      <c r="V10" s="95"/>
      <c r="W10" s="95"/>
    </row>
    <row r="11" spans="3:23" ht="34.5" customHeight="1">
      <c r="C11" s="492" t="s">
        <v>0</v>
      </c>
      <c r="D11" s="493"/>
      <c r="E11" s="493"/>
      <c r="F11" s="493"/>
      <c r="G11" s="493"/>
      <c r="H11" s="493"/>
      <c r="I11" s="494"/>
      <c r="J11" s="4"/>
      <c r="K11" s="454" t="s">
        <v>68</v>
      </c>
      <c r="L11" s="455"/>
      <c r="M11" s="456"/>
      <c r="R11" s="293"/>
      <c r="T11" s="290"/>
      <c r="U11" s="95"/>
      <c r="V11" s="95"/>
      <c r="W11" s="95"/>
    </row>
    <row r="12" spans="3:23" ht="45">
      <c r="C12" s="488" t="s">
        <v>129</v>
      </c>
      <c r="D12" s="302">
        <v>3</v>
      </c>
      <c r="E12" s="302" t="s">
        <v>1</v>
      </c>
      <c r="F12" s="302">
        <v>4</v>
      </c>
      <c r="G12" s="303" t="s">
        <v>63</v>
      </c>
      <c r="H12" s="304" t="s">
        <v>1</v>
      </c>
      <c r="I12" s="305" t="s">
        <v>81</v>
      </c>
      <c r="J12" s="5"/>
      <c r="K12" s="194" t="s">
        <v>69</v>
      </c>
      <c r="L12" s="117"/>
      <c r="M12" s="118"/>
      <c r="R12" s="293"/>
      <c r="T12" s="291"/>
      <c r="U12" s="95"/>
      <c r="V12" s="95"/>
      <c r="W12" s="95"/>
    </row>
    <row r="13" spans="3:23" ht="45">
      <c r="C13" s="488"/>
      <c r="D13" s="302"/>
      <c r="E13" s="302"/>
      <c r="F13" s="302"/>
      <c r="G13" s="306" t="s">
        <v>109</v>
      </c>
      <c r="H13" s="304" t="s">
        <v>1</v>
      </c>
      <c r="I13" s="305" t="s">
        <v>66</v>
      </c>
      <c r="J13" s="5"/>
      <c r="K13" s="195"/>
      <c r="L13" s="196"/>
      <c r="M13" s="197"/>
      <c r="T13" s="5"/>
      <c r="U13" s="95"/>
      <c r="V13" s="95"/>
      <c r="W13" s="95"/>
    </row>
    <row r="14" spans="3:23" ht="45.75" thickBot="1">
      <c r="C14" s="500"/>
      <c r="D14" s="307">
        <v>5</v>
      </c>
      <c r="E14" s="307" t="s">
        <v>1</v>
      </c>
      <c r="F14" s="307">
        <v>6</v>
      </c>
      <c r="G14" s="308" t="s">
        <v>84</v>
      </c>
      <c r="H14" s="309"/>
      <c r="I14" s="310" t="s">
        <v>147</v>
      </c>
      <c r="J14" s="5"/>
      <c r="K14" s="194" t="s">
        <v>71</v>
      </c>
      <c r="L14" s="117"/>
      <c r="M14" s="118"/>
      <c r="T14"/>
      <c r="U14" s="95"/>
      <c r="V14" s="95"/>
      <c r="W14" s="95"/>
    </row>
    <row r="15" spans="3:23" ht="31.5" customHeight="1" thickBot="1">
      <c r="C15" s="491"/>
      <c r="D15" s="491"/>
      <c r="E15" s="491"/>
      <c r="F15" s="491"/>
      <c r="G15" s="491"/>
      <c r="H15" s="491"/>
      <c r="I15" s="491"/>
      <c r="J15" s="5"/>
      <c r="K15" s="198" t="s">
        <v>70</v>
      </c>
      <c r="L15" s="199"/>
      <c r="M15" s="200"/>
      <c r="S15" s="5"/>
      <c r="T15" s="5"/>
      <c r="U15" s="5"/>
      <c r="V15" s="5"/>
      <c r="W15" s="5"/>
    </row>
    <row r="16" spans="3:13" ht="34.5" customHeight="1" hidden="1" thickBot="1">
      <c r="C16" s="311"/>
      <c r="D16" s="312"/>
      <c r="E16" s="313"/>
      <c r="F16" s="312"/>
      <c r="G16" s="314"/>
      <c r="H16" s="315"/>
      <c r="I16" s="314"/>
      <c r="J16" s="5"/>
      <c r="K16" s="201"/>
      <c r="L16" s="202"/>
      <c r="M16" s="203"/>
    </row>
    <row r="17" spans="3:19" ht="34.5" customHeight="1">
      <c r="C17" s="316" t="s">
        <v>0</v>
      </c>
      <c r="D17" s="317">
        <v>6</v>
      </c>
      <c r="E17" s="317" t="s">
        <v>1</v>
      </c>
      <c r="F17" s="317">
        <v>1</v>
      </c>
      <c r="G17" s="317"/>
      <c r="H17" s="317"/>
      <c r="I17" s="318"/>
      <c r="J17" s="5"/>
      <c r="K17" s="454" t="s">
        <v>165</v>
      </c>
      <c r="L17" s="455"/>
      <c r="M17" s="456"/>
      <c r="S17" s="1"/>
    </row>
    <row r="18" spans="3:13" ht="45">
      <c r="C18" s="488" t="s">
        <v>132</v>
      </c>
      <c r="D18" s="302">
        <v>2</v>
      </c>
      <c r="E18" s="302" t="s">
        <v>1</v>
      </c>
      <c r="F18" s="302">
        <v>3</v>
      </c>
      <c r="G18" s="306" t="s">
        <v>81</v>
      </c>
      <c r="H18" s="304" t="s">
        <v>1</v>
      </c>
      <c r="I18" s="305" t="s">
        <v>109</v>
      </c>
      <c r="J18" s="5"/>
      <c r="K18" s="194" t="s">
        <v>4</v>
      </c>
      <c r="L18" s="461" t="s">
        <v>34</v>
      </c>
      <c r="M18" s="462"/>
    </row>
    <row r="19" spans="3:13" ht="45">
      <c r="C19" s="488"/>
      <c r="D19" s="302"/>
      <c r="E19" s="302"/>
      <c r="F19" s="302"/>
      <c r="G19" s="306" t="s">
        <v>66</v>
      </c>
      <c r="H19" s="304" t="s">
        <v>1</v>
      </c>
      <c r="I19" s="319" t="s">
        <v>147</v>
      </c>
      <c r="J19" s="5"/>
      <c r="K19" s="114"/>
      <c r="L19" s="115"/>
      <c r="M19" s="116"/>
    </row>
    <row r="20" spans="3:16" ht="45.75" thickBot="1">
      <c r="C20" s="489"/>
      <c r="D20" s="307">
        <v>4</v>
      </c>
      <c r="E20" s="307" t="s">
        <v>1</v>
      </c>
      <c r="F20" s="307">
        <v>5</v>
      </c>
      <c r="G20" s="320" t="s">
        <v>63</v>
      </c>
      <c r="H20" s="309" t="s">
        <v>1</v>
      </c>
      <c r="I20" s="321" t="s">
        <v>84</v>
      </c>
      <c r="J20" s="5"/>
      <c r="K20" s="204" t="s">
        <v>5</v>
      </c>
      <c r="L20" s="151"/>
      <c r="M20" s="352" t="s">
        <v>166</v>
      </c>
      <c r="O20" s="5"/>
      <c r="P20" s="5"/>
    </row>
    <row r="21" spans="3:13" ht="34.5" customHeight="1" thickBot="1">
      <c r="C21" s="491"/>
      <c r="D21" s="491"/>
      <c r="E21" s="491"/>
      <c r="F21" s="491"/>
      <c r="G21" s="491"/>
      <c r="H21" s="491"/>
      <c r="I21" s="491"/>
      <c r="J21" s="5"/>
      <c r="K21" s="205" t="s">
        <v>6</v>
      </c>
      <c r="L21" s="199" t="s">
        <v>167</v>
      </c>
      <c r="M21" s="200"/>
    </row>
    <row r="22" spans="3:13" ht="34.5" customHeight="1" hidden="1" thickBot="1">
      <c r="C22" s="312"/>
      <c r="D22" s="312"/>
      <c r="E22" s="313"/>
      <c r="F22" s="312"/>
      <c r="G22" s="314"/>
      <c r="H22" s="315"/>
      <c r="I22" s="314"/>
      <c r="J22" s="5"/>
      <c r="K22" s="98"/>
      <c r="L22" s="99"/>
      <c r="M22" s="100"/>
    </row>
    <row r="23" spans="3:13" ht="34.5" customHeight="1">
      <c r="C23" s="316" t="s">
        <v>0</v>
      </c>
      <c r="D23" s="317">
        <v>5</v>
      </c>
      <c r="E23" s="317" t="s">
        <v>1</v>
      </c>
      <c r="F23" s="317">
        <v>6</v>
      </c>
      <c r="G23" s="317"/>
      <c r="H23" s="317"/>
      <c r="I23" s="318"/>
      <c r="J23" s="5"/>
      <c r="K23" s="454" t="s">
        <v>64</v>
      </c>
      <c r="L23" s="455"/>
      <c r="M23" s="456"/>
    </row>
    <row r="24" spans="3:25" ht="45.75" thickBot="1">
      <c r="C24" s="488" t="s">
        <v>131</v>
      </c>
      <c r="D24" s="322">
        <v>1</v>
      </c>
      <c r="E24" s="323" t="s">
        <v>1</v>
      </c>
      <c r="F24" s="324">
        <v>2</v>
      </c>
      <c r="G24" s="303" t="s">
        <v>147</v>
      </c>
      <c r="H24" s="304" t="s">
        <v>1</v>
      </c>
      <c r="I24" s="319" t="s">
        <v>63</v>
      </c>
      <c r="J24" s="5"/>
      <c r="K24" s="194" t="s">
        <v>38</v>
      </c>
      <c r="L24" s="117"/>
      <c r="M24" s="118"/>
      <c r="O24" s="310"/>
      <c r="S24" s="300"/>
      <c r="T24" s="300"/>
      <c r="U24" s="300"/>
      <c r="V24" s="300"/>
      <c r="W24" s="300"/>
      <c r="X24" s="300"/>
      <c r="Y24" s="300"/>
    </row>
    <row r="25" spans="3:25" ht="45">
      <c r="C25" s="488"/>
      <c r="D25" s="322"/>
      <c r="E25" s="323"/>
      <c r="F25" s="324"/>
      <c r="G25" s="306" t="s">
        <v>66</v>
      </c>
      <c r="H25" s="304" t="s">
        <v>1</v>
      </c>
      <c r="I25" s="305" t="s">
        <v>81</v>
      </c>
      <c r="J25" s="5"/>
      <c r="K25" s="194" t="s">
        <v>83</v>
      </c>
      <c r="L25" s="117"/>
      <c r="M25" s="118"/>
      <c r="O25" s="5"/>
      <c r="S25" s="300"/>
      <c r="T25" s="300"/>
      <c r="U25" s="300"/>
      <c r="V25" s="300"/>
      <c r="W25" s="300"/>
      <c r="X25" s="300"/>
      <c r="Y25" s="300"/>
    </row>
    <row r="26" spans="3:25" ht="45.75" thickBot="1">
      <c r="C26" s="489"/>
      <c r="D26" s="325">
        <v>3</v>
      </c>
      <c r="E26" s="326" t="s">
        <v>1</v>
      </c>
      <c r="F26" s="327">
        <v>4</v>
      </c>
      <c r="G26" s="328" t="s">
        <v>109</v>
      </c>
      <c r="H26" s="309" t="s">
        <v>1</v>
      </c>
      <c r="I26" s="321" t="s">
        <v>84</v>
      </c>
      <c r="J26" s="5"/>
      <c r="K26" s="194" t="s">
        <v>65</v>
      </c>
      <c r="L26" s="461" t="s">
        <v>123</v>
      </c>
      <c r="M26" s="462"/>
      <c r="S26" s="296"/>
      <c r="T26" s="112"/>
      <c r="U26" s="95"/>
      <c r="V26" s="112"/>
      <c r="W26" s="291"/>
      <c r="X26" s="2"/>
      <c r="Y26" s="290"/>
    </row>
    <row r="27" spans="3:25" ht="34.5" customHeight="1" thickBot="1">
      <c r="C27" s="491"/>
      <c r="D27" s="491"/>
      <c r="E27" s="491"/>
      <c r="F27" s="491"/>
      <c r="G27" s="491"/>
      <c r="H27" s="491"/>
      <c r="I27" s="491"/>
      <c r="J27" s="5"/>
      <c r="K27" s="205" t="s">
        <v>37</v>
      </c>
      <c r="L27" s="206" t="s">
        <v>124</v>
      </c>
      <c r="M27" s="207"/>
      <c r="S27" s="296"/>
      <c r="T27" s="112"/>
      <c r="U27" s="97"/>
      <c r="V27" s="112"/>
      <c r="W27" s="292"/>
      <c r="X27" s="301"/>
      <c r="Y27" s="290"/>
    </row>
    <row r="28" spans="3:16" ht="34.5" customHeight="1" hidden="1" thickBot="1">
      <c r="C28" s="312"/>
      <c r="D28" s="312"/>
      <c r="E28" s="313"/>
      <c r="F28" s="312"/>
      <c r="G28" s="329"/>
      <c r="H28" s="315"/>
      <c r="I28" s="329"/>
      <c r="J28" s="5"/>
      <c r="K28" s="98"/>
      <c r="L28" s="99"/>
      <c r="M28" s="100"/>
      <c r="P28" s="92"/>
    </row>
    <row r="29" spans="3:16" ht="34.5" customHeight="1">
      <c r="C29" s="330" t="s">
        <v>0</v>
      </c>
      <c r="D29" s="331">
        <v>4</v>
      </c>
      <c r="E29" s="332" t="s">
        <v>1</v>
      </c>
      <c r="F29" s="331">
        <v>5</v>
      </c>
      <c r="G29" s="333"/>
      <c r="H29" s="332"/>
      <c r="I29" s="334"/>
      <c r="J29" s="5"/>
      <c r="K29" s="454" t="s">
        <v>148</v>
      </c>
      <c r="L29" s="455"/>
      <c r="M29" s="456"/>
      <c r="P29" s="92"/>
    </row>
    <row r="30" spans="3:13" ht="45">
      <c r="C30" s="488" t="s">
        <v>130</v>
      </c>
      <c r="D30" s="302">
        <v>6</v>
      </c>
      <c r="E30" s="302" t="s">
        <v>1</v>
      </c>
      <c r="F30" s="302">
        <v>1</v>
      </c>
      <c r="G30" s="303" t="s">
        <v>147</v>
      </c>
      <c r="H30" s="304" t="s">
        <v>1</v>
      </c>
      <c r="I30" s="305" t="s">
        <v>81</v>
      </c>
      <c r="J30" s="5"/>
      <c r="K30" s="460" t="s">
        <v>149</v>
      </c>
      <c r="L30" s="461"/>
      <c r="M30" s="462"/>
    </row>
    <row r="31" spans="3:13" ht="45">
      <c r="C31" s="488"/>
      <c r="D31" s="302"/>
      <c r="E31" s="302"/>
      <c r="F31" s="302"/>
      <c r="G31" s="303" t="s">
        <v>63</v>
      </c>
      <c r="H31" s="304" t="s">
        <v>1</v>
      </c>
      <c r="I31" s="305" t="s">
        <v>109</v>
      </c>
      <c r="J31" s="5"/>
      <c r="K31" s="114"/>
      <c r="L31" s="115"/>
      <c r="M31" s="116"/>
    </row>
    <row r="32" spans="3:13" ht="45.75" thickBot="1">
      <c r="C32" s="489"/>
      <c r="D32" s="307">
        <v>2</v>
      </c>
      <c r="E32" s="307" t="s">
        <v>1</v>
      </c>
      <c r="F32" s="307">
        <v>3</v>
      </c>
      <c r="G32" s="308" t="s">
        <v>84</v>
      </c>
      <c r="H32" s="335" t="s">
        <v>1</v>
      </c>
      <c r="I32" s="336" t="s">
        <v>66</v>
      </c>
      <c r="J32" s="5"/>
      <c r="K32" s="460" t="s">
        <v>151</v>
      </c>
      <c r="L32" s="461"/>
      <c r="M32" s="462"/>
    </row>
    <row r="33" spans="3:13" ht="34.5" customHeight="1" thickBot="1">
      <c r="C33" s="490"/>
      <c r="D33" s="490"/>
      <c r="E33" s="490"/>
      <c r="F33" s="490"/>
      <c r="G33" s="490"/>
      <c r="H33" s="490"/>
      <c r="I33" s="490"/>
      <c r="J33" s="5"/>
      <c r="K33" s="463" t="s">
        <v>150</v>
      </c>
      <c r="L33" s="464"/>
      <c r="M33" s="465"/>
    </row>
    <row r="34" spans="3:13" ht="34.5" customHeight="1" hidden="1" thickBot="1">
      <c r="C34" s="312"/>
      <c r="D34" s="312"/>
      <c r="E34" s="313"/>
      <c r="F34" s="312"/>
      <c r="G34" s="329"/>
      <c r="H34" s="315"/>
      <c r="I34" s="329"/>
      <c r="J34" s="5"/>
      <c r="K34" s="98"/>
      <c r="L34" s="99"/>
      <c r="M34" s="100"/>
    </row>
    <row r="35" spans="3:13" ht="34.5" customHeight="1">
      <c r="C35" s="330" t="s">
        <v>0</v>
      </c>
      <c r="D35" s="331">
        <v>3</v>
      </c>
      <c r="E35" s="337" t="s">
        <v>1</v>
      </c>
      <c r="F35" s="331">
        <v>4</v>
      </c>
      <c r="G35" s="338"/>
      <c r="H35" s="339"/>
      <c r="I35" s="334"/>
      <c r="J35" s="5"/>
      <c r="K35" s="222" t="s">
        <v>87</v>
      </c>
      <c r="L35" s="495" t="s">
        <v>100</v>
      </c>
      <c r="M35" s="496"/>
    </row>
    <row r="36" spans="3:17" ht="45">
      <c r="C36" s="488" t="s">
        <v>146</v>
      </c>
      <c r="D36" s="324">
        <v>5</v>
      </c>
      <c r="E36" s="323" t="s">
        <v>1</v>
      </c>
      <c r="F36" s="324">
        <v>6</v>
      </c>
      <c r="G36" s="306" t="s">
        <v>109</v>
      </c>
      <c r="H36" s="304" t="s">
        <v>1</v>
      </c>
      <c r="I36" s="319" t="s">
        <v>147</v>
      </c>
      <c r="J36" s="5"/>
      <c r="K36" s="238" t="s">
        <v>88</v>
      </c>
      <c r="L36" s="461" t="s">
        <v>110</v>
      </c>
      <c r="M36" s="462"/>
      <c r="Q36" s="111"/>
    </row>
    <row r="37" spans="3:17" ht="45">
      <c r="C37" s="488"/>
      <c r="D37" s="324"/>
      <c r="E37" s="323"/>
      <c r="F37" s="324"/>
      <c r="G37" s="306" t="s">
        <v>66</v>
      </c>
      <c r="H37" s="304" t="s">
        <v>1</v>
      </c>
      <c r="I37" s="319" t="s">
        <v>63</v>
      </c>
      <c r="J37" s="5"/>
      <c r="K37" s="241"/>
      <c r="L37" s="239"/>
      <c r="M37" s="240"/>
      <c r="Q37" s="111"/>
    </row>
    <row r="38" spans="3:13" ht="45.75" thickBot="1">
      <c r="C38" s="489"/>
      <c r="D38" s="325">
        <v>1</v>
      </c>
      <c r="E38" s="340" t="s">
        <v>1</v>
      </c>
      <c r="F38" s="325">
        <v>2</v>
      </c>
      <c r="G38" s="328" t="s">
        <v>81</v>
      </c>
      <c r="H38" s="341" t="s">
        <v>1</v>
      </c>
      <c r="I38" s="321" t="s">
        <v>84</v>
      </c>
      <c r="J38" s="5"/>
      <c r="K38" s="460" t="s">
        <v>120</v>
      </c>
      <c r="L38" s="461"/>
      <c r="M38" s="462"/>
    </row>
    <row r="39" spans="3:13" ht="34.5" customHeight="1" thickBot="1">
      <c r="C39" s="5"/>
      <c r="D39" s="298"/>
      <c r="E39" s="285"/>
      <c r="F39" s="298"/>
      <c r="G39" s="299"/>
      <c r="H39" s="299"/>
      <c r="I39" s="299"/>
      <c r="J39" s="5"/>
      <c r="K39" s="497" t="s">
        <v>119</v>
      </c>
      <c r="L39" s="498"/>
      <c r="M39" s="499"/>
    </row>
    <row r="40" spans="3:13" ht="34.5" customHeight="1" hidden="1">
      <c r="C40" s="5"/>
      <c r="D40" s="298"/>
      <c r="E40" s="285"/>
      <c r="F40" s="298"/>
      <c r="G40" s="5"/>
      <c r="H40" s="2"/>
      <c r="I40" s="5"/>
      <c r="J40" s="5"/>
      <c r="K40" s="98"/>
      <c r="L40" s="99"/>
      <c r="M40" s="100"/>
    </row>
    <row r="41" spans="3:13" ht="34.5" customHeight="1">
      <c r="C41" s="296"/>
      <c r="D41" s="297"/>
      <c r="E41" s="284"/>
      <c r="F41" s="297"/>
      <c r="G41" s="291"/>
      <c r="H41" s="294"/>
      <c r="I41" s="290"/>
      <c r="J41" s="150"/>
      <c r="K41" s="457" t="s">
        <v>87</v>
      </c>
      <c r="L41" s="458"/>
      <c r="M41" s="459"/>
    </row>
    <row r="42" spans="3:19" ht="34.5" customHeight="1">
      <c r="C42" s="487"/>
      <c r="D42" s="297"/>
      <c r="E42" s="284"/>
      <c r="F42" s="297"/>
      <c r="G42" s="292"/>
      <c r="H42" s="294"/>
      <c r="I42" s="290"/>
      <c r="J42" s="150"/>
      <c r="K42" s="194" t="s">
        <v>88</v>
      </c>
      <c r="L42" s="117"/>
      <c r="M42" s="118"/>
      <c r="O42" s="5"/>
      <c r="P42" s="486"/>
      <c r="Q42" s="486"/>
      <c r="R42" s="486"/>
      <c r="S42" s="5"/>
    </row>
    <row r="43" spans="3:19" ht="34.5" customHeight="1">
      <c r="C43" s="487"/>
      <c r="D43" s="297"/>
      <c r="E43" s="284"/>
      <c r="F43" s="297"/>
      <c r="G43" s="290"/>
      <c r="H43" s="295"/>
      <c r="I43" s="291"/>
      <c r="J43" s="150"/>
      <c r="K43" s="195"/>
      <c r="L43" s="196"/>
      <c r="M43" s="197"/>
      <c r="O43" s="5"/>
      <c r="P43" s="486"/>
      <c r="Q43" s="486"/>
      <c r="R43" s="486"/>
      <c r="S43" s="5"/>
    </row>
    <row r="44" spans="3:19" ht="34.5" customHeight="1">
      <c r="C44" s="487"/>
      <c r="D44" s="297"/>
      <c r="E44" s="284"/>
      <c r="F44" s="297"/>
      <c r="G44" s="291"/>
      <c r="H44" s="97"/>
      <c r="I44" s="291"/>
      <c r="J44" s="150"/>
      <c r="K44" s="194" t="s">
        <v>89</v>
      </c>
      <c r="L44" s="117"/>
      <c r="M44" s="118"/>
      <c r="N44" s="117"/>
      <c r="O44" s="118"/>
      <c r="P44" s="486"/>
      <c r="Q44" s="486"/>
      <c r="R44" s="486"/>
      <c r="S44" s="5"/>
    </row>
    <row r="45" spans="3:20" ht="34.5" customHeight="1" thickBot="1">
      <c r="C45" s="504"/>
      <c r="D45" s="504"/>
      <c r="E45" s="504"/>
      <c r="F45" s="504"/>
      <c r="G45" s="504"/>
      <c r="H45" s="504"/>
      <c r="I45" s="504"/>
      <c r="J45" s="211"/>
      <c r="K45" s="208" t="s">
        <v>90</v>
      </c>
      <c r="L45" s="209"/>
      <c r="M45" s="210"/>
      <c r="O45" s="5"/>
      <c r="P45" s="503"/>
      <c r="Q45" s="503"/>
      <c r="R45" s="503"/>
      <c r="S45" s="5"/>
      <c r="T45" s="219"/>
    </row>
    <row r="46" spans="3:10" ht="34.5" customHeight="1">
      <c r="C46" s="296"/>
      <c r="D46" s="297"/>
      <c r="E46" s="284"/>
      <c r="F46" s="297"/>
      <c r="G46" s="291"/>
      <c r="H46" s="294"/>
      <c r="I46" s="290"/>
      <c r="J46" s="150"/>
    </row>
    <row r="47" spans="3:10" ht="34.5" customHeight="1">
      <c r="C47" s="487"/>
      <c r="D47" s="297"/>
      <c r="E47" s="284"/>
      <c r="F47" s="297"/>
      <c r="G47" s="291"/>
      <c r="H47" s="294"/>
      <c r="I47" s="292"/>
      <c r="J47" s="150"/>
    </row>
    <row r="48" spans="3:26" ht="34.5" customHeight="1">
      <c r="C48" s="487"/>
      <c r="D48" s="297"/>
      <c r="E48" s="284"/>
      <c r="F48" s="297"/>
      <c r="G48" s="290"/>
      <c r="H48" s="295"/>
      <c r="I48" s="290"/>
      <c r="J48" s="150"/>
      <c r="Z48" s="93"/>
    </row>
    <row r="49" spans="3:10" ht="34.5" customHeight="1">
      <c r="C49" s="487"/>
      <c r="D49" s="297"/>
      <c r="E49" s="284"/>
      <c r="F49" s="297"/>
      <c r="G49" s="291"/>
      <c r="H49" s="294"/>
      <c r="I49" s="291"/>
      <c r="J49" s="150"/>
    </row>
    <row r="50" spans="3:10" ht="34.5" customHeight="1" thickBot="1">
      <c r="C50" s="150"/>
      <c r="D50" s="297"/>
      <c r="E50" s="284"/>
      <c r="F50" s="297"/>
      <c r="G50" s="5"/>
      <c r="H50" s="2"/>
      <c r="I50" s="5"/>
      <c r="J50" s="211"/>
    </row>
    <row r="51" spans="3:12" ht="34.5" customHeight="1">
      <c r="C51" s="487"/>
      <c r="D51" s="112"/>
      <c r="E51" s="95"/>
      <c r="F51" s="112"/>
      <c r="G51" s="97"/>
      <c r="H51" s="502"/>
      <c r="I51" s="502"/>
      <c r="J51" s="95"/>
      <c r="K51" s="95"/>
      <c r="L51" s="95"/>
    </row>
    <row r="52" spans="3:12" ht="34.5" customHeight="1">
      <c r="C52" s="487"/>
      <c r="D52" s="112"/>
      <c r="E52" s="95"/>
      <c r="F52" s="112"/>
      <c r="G52" s="95"/>
      <c r="H52" s="502"/>
      <c r="I52" s="502"/>
      <c r="J52" s="502"/>
      <c r="K52" s="502"/>
      <c r="L52" s="502"/>
    </row>
    <row r="53" spans="3:12" ht="34.5" customHeight="1">
      <c r="C53" s="487"/>
      <c r="D53" s="112"/>
      <c r="E53" s="95"/>
      <c r="F53" s="112"/>
      <c r="G53" s="95"/>
      <c r="H53" s="501"/>
      <c r="I53" s="501"/>
      <c r="J53" s="501"/>
      <c r="K53" s="501"/>
      <c r="L53" s="501"/>
    </row>
    <row r="54" spans="3:12" ht="10.5" customHeight="1">
      <c r="C54" s="487"/>
      <c r="D54" s="112"/>
      <c r="E54" s="95"/>
      <c r="F54" s="112"/>
      <c r="G54" s="95"/>
      <c r="H54" s="95"/>
      <c r="I54" s="95"/>
      <c r="J54" s="95"/>
      <c r="K54" s="95"/>
      <c r="L54" s="95"/>
    </row>
    <row r="55" spans="3:12" ht="35.25">
      <c r="C55" s="487"/>
      <c r="D55" s="112"/>
      <c r="E55" s="95"/>
      <c r="F55" s="112"/>
      <c r="G55" s="95"/>
      <c r="H55" s="501"/>
      <c r="I55" s="501"/>
      <c r="J55" s="501"/>
      <c r="K55" s="501"/>
      <c r="L55" s="501"/>
    </row>
    <row r="56" spans="3:7" ht="33.75">
      <c r="C56" s="123"/>
      <c r="D56" s="123"/>
      <c r="E56" s="124"/>
      <c r="F56" s="123"/>
      <c r="G56" s="123"/>
    </row>
    <row r="57" spans="3:7" ht="33.75">
      <c r="C57" s="123"/>
      <c r="D57" s="123"/>
      <c r="E57" s="124"/>
      <c r="F57" s="123"/>
      <c r="G57" s="123"/>
    </row>
  </sheetData>
  <sheetProtection/>
  <mergeCells count="46">
    <mergeCell ref="H55:L55"/>
    <mergeCell ref="C51:C55"/>
    <mergeCell ref="H52:L52"/>
    <mergeCell ref="H53:L53"/>
    <mergeCell ref="H51:I51"/>
    <mergeCell ref="P45:R45"/>
    <mergeCell ref="C47:C49"/>
    <mergeCell ref="C45:I45"/>
    <mergeCell ref="C11:I11"/>
    <mergeCell ref="L35:M35"/>
    <mergeCell ref="L36:M36"/>
    <mergeCell ref="K38:M38"/>
    <mergeCell ref="K39:M39"/>
    <mergeCell ref="C12:C14"/>
    <mergeCell ref="C24:C26"/>
    <mergeCell ref="C21:I21"/>
    <mergeCell ref="C27:I27"/>
    <mergeCell ref="C18:C20"/>
    <mergeCell ref="C10:F10"/>
    <mergeCell ref="P42:R42"/>
    <mergeCell ref="P43:R43"/>
    <mergeCell ref="C42:C44"/>
    <mergeCell ref="C30:C32"/>
    <mergeCell ref="C36:C38"/>
    <mergeCell ref="P44:R44"/>
    <mergeCell ref="L26:M26"/>
    <mergeCell ref="C33:I33"/>
    <mergeCell ref="C15:I15"/>
    <mergeCell ref="C2:I9"/>
    <mergeCell ref="K7:M7"/>
    <mergeCell ref="K6:M6"/>
    <mergeCell ref="K8:M8"/>
    <mergeCell ref="K9:M9"/>
    <mergeCell ref="K4:M4"/>
    <mergeCell ref="K2:M2"/>
    <mergeCell ref="K3:M3"/>
    <mergeCell ref="K5:M5"/>
    <mergeCell ref="K29:M29"/>
    <mergeCell ref="K23:M23"/>
    <mergeCell ref="K17:M17"/>
    <mergeCell ref="K11:M11"/>
    <mergeCell ref="K41:M41"/>
    <mergeCell ref="K30:M30"/>
    <mergeCell ref="K32:M32"/>
    <mergeCell ref="K33:M33"/>
    <mergeCell ref="L18:M18"/>
  </mergeCells>
  <hyperlinks>
    <hyperlink ref="K33" r:id="rId1" display="ingrid.bracher@web.de"/>
  </hyperlinks>
  <printOptions gridLines="1" horizontalCentered="1" verticalCentered="1"/>
  <pageMargins left="0" right="0" top="0" bottom="0" header="0" footer="0"/>
  <pageSetup fitToHeight="1" fitToWidth="1" horizontalDpi="300" verticalDpi="300" orientation="landscape" paperSize="9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O70" sqref="O70"/>
    </sheetView>
  </sheetViews>
  <sheetFormatPr defaultColWidth="11.421875" defaultRowHeight="12.75"/>
  <cols>
    <col min="2" max="2" width="26.00390625" style="0" bestFit="1" customWidth="1"/>
    <col min="3" max="6" width="6.7109375" style="0" customWidth="1"/>
    <col min="8" max="9" width="8.7109375" style="0" customWidth="1"/>
    <col min="11" max="14" width="6.7109375" style="0" customWidth="1"/>
    <col min="15" max="15" width="28.7109375" style="0" bestFit="1" customWidth="1"/>
  </cols>
  <sheetData>
    <row r="1" spans="1:16" ht="18">
      <c r="A1" s="588" t="s">
        <v>39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 ht="18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ht="23.25">
      <c r="A3" s="589" t="s">
        <v>114</v>
      </c>
      <c r="B3" s="589"/>
      <c r="C3" s="589"/>
      <c r="D3" s="17" t="s">
        <v>40</v>
      </c>
      <c r="E3" s="18"/>
      <c r="F3" s="19"/>
      <c r="G3" s="590" t="s">
        <v>41</v>
      </c>
      <c r="H3" s="591"/>
      <c r="I3" s="591"/>
      <c r="J3" s="577"/>
      <c r="K3" s="577"/>
      <c r="L3" s="577"/>
      <c r="M3" s="592" t="s">
        <v>42</v>
      </c>
      <c r="N3" s="592"/>
      <c r="O3" s="21">
        <v>41280</v>
      </c>
      <c r="P3" s="18"/>
    </row>
    <row r="4" spans="1:16" ht="23.25">
      <c r="A4" s="23"/>
      <c r="B4" s="18"/>
      <c r="C4" s="18"/>
      <c r="D4" s="24"/>
      <c r="E4" s="18"/>
      <c r="F4" s="18"/>
      <c r="G4" s="18"/>
      <c r="H4" s="18"/>
      <c r="I4" s="18"/>
      <c r="J4" s="18"/>
      <c r="K4" s="18"/>
      <c r="L4" s="18"/>
      <c r="M4" s="25"/>
      <c r="N4" s="26"/>
      <c r="O4" s="18"/>
      <c r="P4" s="18"/>
    </row>
    <row r="5" spans="1:16" ht="23.25">
      <c r="A5" s="23"/>
      <c r="B5" s="18"/>
      <c r="C5" s="18"/>
      <c r="D5" s="17" t="s">
        <v>43</v>
      </c>
      <c r="E5" s="18"/>
      <c r="F5" s="19" t="str">
        <f>'[1]1. Wettkampf'!F5</f>
        <v>x</v>
      </c>
      <c r="G5" s="18"/>
      <c r="H5" s="18"/>
      <c r="I5" s="18"/>
      <c r="J5" s="18"/>
      <c r="K5" s="18"/>
      <c r="L5" s="18"/>
      <c r="M5" s="592" t="s">
        <v>44</v>
      </c>
      <c r="N5" s="592"/>
      <c r="O5" s="27"/>
      <c r="P5" s="18"/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4.25">
      <c r="A7" s="579" t="s">
        <v>45</v>
      </c>
      <c r="B7" s="579"/>
      <c r="C7" s="579"/>
      <c r="D7" s="579"/>
      <c r="E7" s="579"/>
      <c r="F7" s="579"/>
      <c r="G7" s="579"/>
      <c r="H7" s="579"/>
      <c r="I7" s="579" t="s">
        <v>46</v>
      </c>
      <c r="J7" s="579"/>
      <c r="K7" s="579"/>
      <c r="L7" s="579"/>
      <c r="M7" s="579"/>
      <c r="N7" s="579"/>
      <c r="O7" s="579"/>
      <c r="P7" s="579"/>
    </row>
    <row r="8" spans="1:16" ht="18">
      <c r="A8" s="580" t="s">
        <v>193</v>
      </c>
      <c r="B8" s="581"/>
      <c r="C8" s="581"/>
      <c r="D8" s="581"/>
      <c r="E8" s="581"/>
      <c r="F8" s="581"/>
      <c r="G8" s="581"/>
      <c r="H8" s="581"/>
      <c r="I8" s="580" t="s">
        <v>81</v>
      </c>
      <c r="J8" s="581"/>
      <c r="K8" s="581"/>
      <c r="L8" s="581"/>
      <c r="M8" s="581"/>
      <c r="N8" s="581"/>
      <c r="O8" s="581"/>
      <c r="P8" s="581"/>
    </row>
    <row r="9" spans="1:17" ht="13.5" thickBot="1">
      <c r="A9" s="29"/>
      <c r="B9" s="29"/>
      <c r="C9" s="583" t="s">
        <v>47</v>
      </c>
      <c r="D9" s="584"/>
      <c r="E9" s="584"/>
      <c r="F9" s="585"/>
      <c r="G9" s="32"/>
      <c r="H9" s="586" t="s">
        <v>48</v>
      </c>
      <c r="I9" s="587"/>
      <c r="J9" s="32"/>
      <c r="K9" s="583" t="s">
        <v>47</v>
      </c>
      <c r="L9" s="584"/>
      <c r="M9" s="584"/>
      <c r="N9" s="585"/>
      <c r="O9" s="29"/>
      <c r="P9" s="29"/>
      <c r="Q9" s="3" t="s">
        <v>122</v>
      </c>
    </row>
    <row r="10" spans="1:16" ht="19.5" customHeight="1" thickBot="1" thickTop="1">
      <c r="A10" s="33" t="s">
        <v>49</v>
      </c>
      <c r="B10" s="243" t="s">
        <v>113</v>
      </c>
      <c r="C10" s="34">
        <v>1</v>
      </c>
      <c r="D10" s="34">
        <v>2</v>
      </c>
      <c r="E10" s="34">
        <v>3</v>
      </c>
      <c r="F10" s="30">
        <v>4</v>
      </c>
      <c r="G10" s="35" t="s">
        <v>50</v>
      </c>
      <c r="H10" s="574" t="s">
        <v>51</v>
      </c>
      <c r="I10" s="574"/>
      <c r="J10" s="35" t="s">
        <v>50</v>
      </c>
      <c r="K10" s="31">
        <v>1</v>
      </c>
      <c r="L10" s="34">
        <v>2</v>
      </c>
      <c r="M10" s="34">
        <v>3</v>
      </c>
      <c r="N10" s="34">
        <v>4</v>
      </c>
      <c r="O10" s="243" t="s">
        <v>113</v>
      </c>
      <c r="P10" s="33" t="s">
        <v>49</v>
      </c>
    </row>
    <row r="11" spans="1:16" ht="19.5" customHeight="1" thickBot="1" thickTop="1">
      <c r="A11" s="37">
        <v>1</v>
      </c>
      <c r="B11" s="38" t="s">
        <v>152</v>
      </c>
      <c r="C11" s="39">
        <v>90</v>
      </c>
      <c r="D11" s="39">
        <v>90</v>
      </c>
      <c r="E11" s="39">
        <v>92</v>
      </c>
      <c r="F11" s="40">
        <v>88</v>
      </c>
      <c r="G11" s="41">
        <f>SUM(C11:F11)</f>
        <v>360</v>
      </c>
      <c r="H11" s="42">
        <f>IF(G11&gt;J11,1,0)</f>
        <v>0</v>
      </c>
      <c r="I11" s="43">
        <f>IF(J11&gt;G11,1,0)</f>
        <v>1</v>
      </c>
      <c r="J11" s="41">
        <f>SUM(K11:N11)</f>
        <v>367</v>
      </c>
      <c r="K11" s="44">
        <v>88</v>
      </c>
      <c r="L11" s="39">
        <v>92</v>
      </c>
      <c r="M11" s="39">
        <v>93</v>
      </c>
      <c r="N11" s="39">
        <v>94</v>
      </c>
      <c r="O11" s="38" t="s">
        <v>72</v>
      </c>
      <c r="P11" s="45">
        <v>2</v>
      </c>
    </row>
    <row r="12" spans="1:16" ht="19.5" customHeight="1" thickBot="1" thickTop="1">
      <c r="A12" s="37">
        <v>3</v>
      </c>
      <c r="B12" s="38" t="s">
        <v>154</v>
      </c>
      <c r="C12" s="39">
        <v>91</v>
      </c>
      <c r="D12" s="39">
        <v>96</v>
      </c>
      <c r="E12" s="39">
        <v>89</v>
      </c>
      <c r="F12" s="40">
        <v>85</v>
      </c>
      <c r="G12" s="41">
        <f>SUM(C12:F12)</f>
        <v>361</v>
      </c>
      <c r="H12" s="42">
        <f>IF(G12&gt;J12,1,0)</f>
        <v>1</v>
      </c>
      <c r="I12" s="43">
        <f>IF(J12&gt;G12,1,0)</f>
        <v>0</v>
      </c>
      <c r="J12" s="41">
        <f>SUM(K12:N12)</f>
        <v>357</v>
      </c>
      <c r="K12" s="44">
        <v>93</v>
      </c>
      <c r="L12" s="39">
        <v>88</v>
      </c>
      <c r="M12" s="39">
        <v>87</v>
      </c>
      <c r="N12" s="39">
        <v>89</v>
      </c>
      <c r="O12" s="38" t="s">
        <v>76</v>
      </c>
      <c r="P12" s="45">
        <v>4</v>
      </c>
    </row>
    <row r="13" spans="1:16" ht="19.5" customHeight="1" thickBot="1" thickTop="1">
      <c r="A13" s="37">
        <v>5</v>
      </c>
      <c r="B13" s="38" t="s">
        <v>153</v>
      </c>
      <c r="C13" s="39">
        <v>92</v>
      </c>
      <c r="D13" s="39">
        <v>87</v>
      </c>
      <c r="E13" s="39">
        <v>91</v>
      </c>
      <c r="F13" s="40">
        <v>91</v>
      </c>
      <c r="G13" s="41">
        <f>SUM(C13:F13)</f>
        <v>361</v>
      </c>
      <c r="H13" s="42">
        <f>IF(G13&gt;J13,1,0)</f>
        <v>1</v>
      </c>
      <c r="I13" s="43">
        <f>IF(J13&gt;G13,1,0)</f>
        <v>0</v>
      </c>
      <c r="J13" s="41">
        <f>SUM(K13:N13)</f>
        <v>352</v>
      </c>
      <c r="K13" s="44">
        <v>90</v>
      </c>
      <c r="L13" s="39">
        <v>87</v>
      </c>
      <c r="M13" s="39">
        <v>89</v>
      </c>
      <c r="N13" s="39">
        <v>86</v>
      </c>
      <c r="O13" s="38" t="s">
        <v>73</v>
      </c>
      <c r="P13" s="45">
        <v>6</v>
      </c>
    </row>
    <row r="14" spans="1:16" ht="19.5" customHeight="1" thickBot="1" thickTop="1">
      <c r="A14" s="37">
        <v>7</v>
      </c>
      <c r="B14" s="38" t="s">
        <v>181</v>
      </c>
      <c r="C14" s="39">
        <v>83</v>
      </c>
      <c r="D14" s="39">
        <v>86</v>
      </c>
      <c r="E14" s="39">
        <v>88</v>
      </c>
      <c r="F14" s="40">
        <v>79</v>
      </c>
      <c r="G14" s="41">
        <f>SUM(C14:F14)</f>
        <v>336</v>
      </c>
      <c r="H14" s="42">
        <f>IF(G14&gt;J14,1,0)</f>
        <v>1</v>
      </c>
      <c r="I14" s="43">
        <f>IF(J14&gt;G14,1,0)</f>
        <v>0</v>
      </c>
      <c r="J14" s="41">
        <f>SUM(K14:N14)</f>
        <v>328</v>
      </c>
      <c r="K14" s="44">
        <v>82</v>
      </c>
      <c r="L14" s="39">
        <v>87</v>
      </c>
      <c r="M14" s="39">
        <v>78</v>
      </c>
      <c r="N14" s="39">
        <v>81</v>
      </c>
      <c r="O14" s="38" t="s">
        <v>74</v>
      </c>
      <c r="P14" s="45">
        <v>8</v>
      </c>
    </row>
    <row r="15" spans="1:16" ht="19.5" customHeight="1" thickTop="1">
      <c r="A15" s="37">
        <v>9</v>
      </c>
      <c r="B15" s="38" t="s">
        <v>198</v>
      </c>
      <c r="C15" s="50">
        <v>84</v>
      </c>
      <c r="D15" s="50">
        <v>85</v>
      </c>
      <c r="E15" s="50">
        <v>87</v>
      </c>
      <c r="F15" s="51">
        <v>82</v>
      </c>
      <c r="G15" s="52">
        <f>SUM(C15:F15)</f>
        <v>338</v>
      </c>
      <c r="H15" s="42">
        <f>IF(G15&gt;J15,1,0)</f>
        <v>0</v>
      </c>
      <c r="I15" s="43">
        <f>IF(J15&gt;G15,1,0)</f>
        <v>1</v>
      </c>
      <c r="J15" s="52">
        <f>SUM(K15:N15)</f>
        <v>355</v>
      </c>
      <c r="K15" s="53">
        <v>88</v>
      </c>
      <c r="L15" s="50">
        <v>88</v>
      </c>
      <c r="M15" s="50">
        <v>91</v>
      </c>
      <c r="N15" s="50">
        <v>88</v>
      </c>
      <c r="O15" s="38" t="s">
        <v>75</v>
      </c>
      <c r="P15" s="45">
        <v>10</v>
      </c>
    </row>
    <row r="16" spans="1:16" ht="16.5" thickBot="1">
      <c r="A16" s="54"/>
      <c r="B16" s="55" t="s">
        <v>52</v>
      </c>
      <c r="C16" s="244" t="s">
        <v>25</v>
      </c>
      <c r="D16" s="245" t="s">
        <v>26</v>
      </c>
      <c r="E16" s="245" t="s">
        <v>27</v>
      </c>
      <c r="F16" s="245" t="s">
        <v>28</v>
      </c>
      <c r="G16" s="246" t="s">
        <v>29</v>
      </c>
      <c r="H16" s="575"/>
      <c r="I16" s="576"/>
      <c r="J16" s="56" t="s">
        <v>25</v>
      </c>
      <c r="K16" s="57" t="s">
        <v>26</v>
      </c>
      <c r="L16" s="57" t="s">
        <v>27</v>
      </c>
      <c r="M16" s="57" t="s">
        <v>28</v>
      </c>
      <c r="N16" s="58" t="s">
        <v>29</v>
      </c>
      <c r="O16" s="59" t="s">
        <v>52</v>
      </c>
      <c r="P16" s="60"/>
    </row>
    <row r="17" spans="1:16" ht="13.5" thickTop="1">
      <c r="A17" s="62">
        <v>1</v>
      </c>
      <c r="B17" s="63">
        <f>IF(G11=J11,B11,"")</f>
      </c>
      <c r="C17" s="64"/>
      <c r="D17" s="64"/>
      <c r="E17" s="64"/>
      <c r="F17" s="65"/>
      <c r="G17" s="65"/>
      <c r="H17" s="66">
        <f>IF(C17&gt;J17,1,IF(D17&gt;K17,1,IF(E17&gt;L17,1,IF(F17&gt;M17,1,IF(G17&gt;N17,1,0)))))</f>
        <v>0</v>
      </c>
      <c r="I17" s="67">
        <f>IF(J17&gt;C17,1,IF(K17&gt;D17,1,IF(L17&gt;E17,1,IF(M17&gt;F17,1,IF(N17&gt;G17,1,0)))))</f>
        <v>0</v>
      </c>
      <c r="J17" s="68"/>
      <c r="K17" s="68"/>
      <c r="L17" s="64"/>
      <c r="M17" s="69"/>
      <c r="N17" s="69"/>
      <c r="O17" s="63">
        <f>IF(J11=G11,O11,"")</f>
      </c>
      <c r="P17" s="62">
        <v>2</v>
      </c>
    </row>
    <row r="18" spans="1:16" ht="12.75">
      <c r="A18" s="62">
        <v>3</v>
      </c>
      <c r="B18" s="63">
        <f>IF(G12=J12,B12,"")</f>
      </c>
      <c r="C18" s="64"/>
      <c r="D18" s="64"/>
      <c r="E18" s="64"/>
      <c r="F18" s="65"/>
      <c r="G18" s="65"/>
      <c r="H18" s="71">
        <f>IF(C18&gt;J18,1,IF(D18&gt;K18,1,IF(E18&gt;L18,1,IF(F18&gt;M18,1,IF(G18&gt;N18,1,0)))))</f>
        <v>0</v>
      </c>
      <c r="I18" s="72">
        <f>IF(J18&gt;C18,1,IF(K18&gt;D18,1,IF(L18&gt;E18,1,IF(M18&gt;F18,1,IF(N18&gt;G18,1,0)))))</f>
        <v>0</v>
      </c>
      <c r="J18" s="68"/>
      <c r="K18" s="68"/>
      <c r="L18" s="64"/>
      <c r="M18" s="69"/>
      <c r="N18" s="69"/>
      <c r="O18" s="63">
        <f>IF(J12=G12,O12,"")</f>
      </c>
      <c r="P18" s="62">
        <v>4</v>
      </c>
    </row>
    <row r="19" spans="1:16" ht="12.75">
      <c r="A19" s="62">
        <v>5</v>
      </c>
      <c r="B19" s="63">
        <f>IF(G13=J13,B13,"")</f>
      </c>
      <c r="C19" s="64"/>
      <c r="D19" s="64"/>
      <c r="E19" s="64"/>
      <c r="F19" s="65"/>
      <c r="G19" s="65"/>
      <c r="H19" s="71">
        <f>IF(C19&gt;J19,1,IF(D19&gt;K19,1,IF(E19&gt;L19,1,IF(F19&gt;M19,1,IF(G19&gt;N19,1,0)))))</f>
        <v>0</v>
      </c>
      <c r="I19" s="72">
        <f>IF(J19&gt;C19,1,IF(K19&gt;D19,1,IF(L19&gt;E19,1,IF(M19&gt;F19,1,IF(N19&gt;G19,1,0)))))</f>
        <v>0</v>
      </c>
      <c r="J19" s="68"/>
      <c r="K19" s="68"/>
      <c r="L19" s="64"/>
      <c r="M19" s="69"/>
      <c r="N19" s="69"/>
      <c r="O19" s="63">
        <f>IF(J13=G13,O13,"")</f>
      </c>
      <c r="P19" s="62">
        <v>6</v>
      </c>
    </row>
    <row r="20" spans="1:16" ht="12.75">
      <c r="A20" s="62">
        <v>7</v>
      </c>
      <c r="B20" s="63">
        <f>IF(G14=J14,B14,"")</f>
      </c>
      <c r="C20" s="64"/>
      <c r="D20" s="64"/>
      <c r="E20" s="64"/>
      <c r="F20" s="65"/>
      <c r="G20" s="65"/>
      <c r="H20" s="71">
        <f>IF(C20&gt;J20,1,IF(D20&gt;K20,1,IF(E20&gt;L20,1,IF(F20&gt;M20,1,IF(G20&gt;N20,1,0)))))</f>
        <v>0</v>
      </c>
      <c r="I20" s="72">
        <f>IF(J20&gt;C20,1,IF(K20&gt;D20,1,IF(L20&gt;E20,1,IF(M20&gt;F20,1,IF(N20&gt;G20,1,0)))))</f>
        <v>0</v>
      </c>
      <c r="J20" s="68"/>
      <c r="K20" s="68"/>
      <c r="L20" s="64"/>
      <c r="M20" s="69"/>
      <c r="N20" s="69"/>
      <c r="O20" s="63">
        <f>IF(J14=G14,O14,"")</f>
      </c>
      <c r="P20" s="62">
        <v>8</v>
      </c>
    </row>
    <row r="21" spans="1:16" ht="13.5" thickBot="1">
      <c r="A21" s="62">
        <v>9</v>
      </c>
      <c r="B21" s="63">
        <f>IF(G15=J15,B15,"")</f>
      </c>
      <c r="C21" s="64"/>
      <c r="D21" s="64"/>
      <c r="E21" s="64"/>
      <c r="F21" s="65"/>
      <c r="G21" s="65"/>
      <c r="H21" s="73">
        <f>IF(C21&gt;J21,1,IF(D21&gt;K21,1,IF(E21&gt;L21,1,IF(F21&gt;M21,1,IF(G21&gt;N21,1,0)))))</f>
        <v>0</v>
      </c>
      <c r="I21" s="74">
        <f>IF(J21&gt;C21,1,IF(K21&gt;D21,1,IF(L21&gt;E21,1,IF(M21&gt;F21,1,IF(N21&gt;G21,1,0)))))</f>
        <v>0</v>
      </c>
      <c r="J21" s="68"/>
      <c r="K21" s="68"/>
      <c r="L21" s="64"/>
      <c r="M21" s="69"/>
      <c r="N21" s="69"/>
      <c r="O21" s="63">
        <f>IF(J15=G15,O15,"")</f>
      </c>
      <c r="P21" s="62">
        <v>10</v>
      </c>
    </row>
    <row r="22" spans="1:16" ht="21.75" thickBot="1" thickTop="1">
      <c r="A22" s="75"/>
      <c r="B22" s="76" t="s">
        <v>53</v>
      </c>
      <c r="C22" s="75"/>
      <c r="D22" s="75"/>
      <c r="E22" s="75"/>
      <c r="F22" s="75"/>
      <c r="G22" s="75"/>
      <c r="H22" s="77">
        <f>SUM(H17:H21,H11:H15)</f>
        <v>3</v>
      </c>
      <c r="I22" s="77">
        <f>SUM(I17:I21,I11:I15)</f>
        <v>2</v>
      </c>
      <c r="J22" s="75"/>
      <c r="K22" s="75"/>
      <c r="L22" s="75"/>
      <c r="M22" s="75"/>
      <c r="N22" s="75"/>
      <c r="O22" s="75"/>
      <c r="P22" s="75"/>
    </row>
    <row r="23" spans="1:16" ht="13.5" thickTop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8"/>
      <c r="O23" s="22"/>
      <c r="P23" s="22"/>
    </row>
    <row r="24" spans="1:16" ht="12.75">
      <c r="A24" s="22"/>
      <c r="B24" s="79" t="s">
        <v>54</v>
      </c>
      <c r="C24" s="22"/>
      <c r="D24" s="22"/>
      <c r="E24" s="22"/>
      <c r="F24" s="22"/>
      <c r="G24" s="79" t="s">
        <v>55</v>
      </c>
      <c r="H24" s="80"/>
      <c r="I24" s="80"/>
      <c r="J24" s="22"/>
      <c r="K24" s="22"/>
      <c r="L24" s="22"/>
      <c r="M24" s="22"/>
      <c r="N24" s="22"/>
      <c r="O24" s="79" t="s">
        <v>56</v>
      </c>
      <c r="P24" s="22"/>
    </row>
    <row r="25" spans="1:1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.75">
      <c r="A26" s="81" t="s">
        <v>61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 t="s">
        <v>57</v>
      </c>
      <c r="P26" s="82"/>
    </row>
    <row r="27" spans="1:1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84" t="s">
        <v>58</v>
      </c>
      <c r="P27" s="85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84" t="s">
        <v>18</v>
      </c>
      <c r="P28" s="85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84" t="s">
        <v>59</v>
      </c>
      <c r="P29" s="85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4" t="s">
        <v>60</v>
      </c>
      <c r="P30" s="85"/>
    </row>
    <row r="31" spans="1:1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4" spans="1:16" ht="18">
      <c r="A34" s="588" t="s">
        <v>39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</row>
    <row r="35" spans="1:16" ht="18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</row>
    <row r="36" spans="1:16" ht="23.25">
      <c r="A36" s="589" t="s">
        <v>114</v>
      </c>
      <c r="B36" s="589"/>
      <c r="C36" s="589"/>
      <c r="D36" s="17" t="s">
        <v>40</v>
      </c>
      <c r="E36" s="18"/>
      <c r="F36" s="19"/>
      <c r="G36" s="590" t="s">
        <v>41</v>
      </c>
      <c r="H36" s="591"/>
      <c r="I36" s="591"/>
      <c r="J36" s="278"/>
      <c r="K36" s="20"/>
      <c r="L36" s="242"/>
      <c r="M36" s="592" t="s">
        <v>42</v>
      </c>
      <c r="N36" s="592"/>
      <c r="O36" s="21">
        <v>41279</v>
      </c>
      <c r="P36" s="18"/>
    </row>
    <row r="37" spans="1:16" ht="23.25">
      <c r="A37" s="23"/>
      <c r="B37" s="18"/>
      <c r="C37" s="18"/>
      <c r="D37" s="24"/>
      <c r="E37" s="18"/>
      <c r="F37" s="18"/>
      <c r="G37" s="18"/>
      <c r="H37" s="18"/>
      <c r="I37" s="18"/>
      <c r="J37" s="18"/>
      <c r="K37" s="18"/>
      <c r="L37" s="18"/>
      <c r="M37" s="25"/>
      <c r="N37" s="26"/>
      <c r="O37" s="18"/>
      <c r="P37" s="18"/>
    </row>
    <row r="38" spans="1:16" ht="23.25">
      <c r="A38" s="23"/>
      <c r="B38" s="18"/>
      <c r="C38" s="18"/>
      <c r="D38" s="17" t="s">
        <v>43</v>
      </c>
      <c r="E38" s="18"/>
      <c r="F38" s="19" t="s">
        <v>118</v>
      </c>
      <c r="G38" s="18"/>
      <c r="H38" s="18"/>
      <c r="I38" s="18"/>
      <c r="J38" s="18"/>
      <c r="K38" s="18"/>
      <c r="L38" s="18"/>
      <c r="M38" s="578" t="s">
        <v>44</v>
      </c>
      <c r="N38" s="578"/>
      <c r="O38" s="27"/>
      <c r="P38" s="18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579" t="s">
        <v>45</v>
      </c>
      <c r="B40" s="579"/>
      <c r="C40" s="579"/>
      <c r="D40" s="579"/>
      <c r="E40" s="579"/>
      <c r="F40" s="579"/>
      <c r="G40" s="579"/>
      <c r="H40" s="579"/>
      <c r="I40" s="579" t="s">
        <v>46</v>
      </c>
      <c r="J40" s="579"/>
      <c r="K40" s="579"/>
      <c r="L40" s="579"/>
      <c r="M40" s="579"/>
      <c r="N40" s="579"/>
      <c r="O40" s="579"/>
      <c r="P40" s="579"/>
    </row>
    <row r="41" spans="1:16" ht="18">
      <c r="A41" s="580" t="s">
        <v>211</v>
      </c>
      <c r="B41" s="581"/>
      <c r="C41" s="581"/>
      <c r="D41" s="581"/>
      <c r="E41" s="581"/>
      <c r="F41" s="581"/>
      <c r="G41" s="581"/>
      <c r="H41" s="582"/>
      <c r="I41" s="580" t="s">
        <v>109</v>
      </c>
      <c r="J41" s="581"/>
      <c r="K41" s="581"/>
      <c r="L41" s="581"/>
      <c r="M41" s="581"/>
      <c r="N41" s="581"/>
      <c r="O41" s="581"/>
      <c r="P41" s="581"/>
    </row>
    <row r="42" spans="1:16" ht="13.5" thickBot="1">
      <c r="A42" s="29"/>
      <c r="B42" s="29"/>
      <c r="C42" s="583" t="s">
        <v>47</v>
      </c>
      <c r="D42" s="584"/>
      <c r="E42" s="584"/>
      <c r="F42" s="585"/>
      <c r="G42" s="32"/>
      <c r="H42" s="586" t="s">
        <v>48</v>
      </c>
      <c r="I42" s="587"/>
      <c r="J42" s="32"/>
      <c r="K42" s="583" t="s">
        <v>47</v>
      </c>
      <c r="L42" s="584"/>
      <c r="M42" s="584"/>
      <c r="N42" s="585"/>
      <c r="O42" s="29"/>
      <c r="P42" s="29"/>
    </row>
    <row r="43" spans="1:16" ht="14.25" thickBot="1" thickTop="1">
      <c r="A43" s="33" t="s">
        <v>49</v>
      </c>
      <c r="B43" s="243" t="s">
        <v>113</v>
      </c>
      <c r="C43" s="34">
        <v>1</v>
      </c>
      <c r="D43" s="34">
        <v>2</v>
      </c>
      <c r="E43" s="34">
        <v>3</v>
      </c>
      <c r="F43" s="30">
        <v>4</v>
      </c>
      <c r="G43" s="35" t="s">
        <v>50</v>
      </c>
      <c r="H43" s="574" t="s">
        <v>51</v>
      </c>
      <c r="I43" s="574"/>
      <c r="J43" s="35" t="s">
        <v>50</v>
      </c>
      <c r="K43" s="31">
        <v>1</v>
      </c>
      <c r="L43" s="34">
        <v>2</v>
      </c>
      <c r="M43" s="34">
        <v>3</v>
      </c>
      <c r="N43" s="34">
        <v>4</v>
      </c>
      <c r="O43" s="243" t="s">
        <v>113</v>
      </c>
      <c r="P43" s="33" t="s">
        <v>49</v>
      </c>
    </row>
    <row r="44" spans="1:16" ht="19.5" thickBot="1" thickTop="1">
      <c r="A44" s="37">
        <v>1</v>
      </c>
      <c r="B44" s="38" t="s">
        <v>38</v>
      </c>
      <c r="C44" s="39">
        <v>88</v>
      </c>
      <c r="D44" s="39">
        <v>88</v>
      </c>
      <c r="E44" s="39">
        <v>92</v>
      </c>
      <c r="F44" s="40">
        <v>89</v>
      </c>
      <c r="G44" s="41">
        <f>SUM(C44:F44)</f>
        <v>357</v>
      </c>
      <c r="H44" s="42">
        <v>0</v>
      </c>
      <c r="I44" s="43">
        <v>1</v>
      </c>
      <c r="J44" s="41">
        <f>SUM(K44:N44)</f>
        <v>359</v>
      </c>
      <c r="K44" s="44">
        <v>89</v>
      </c>
      <c r="L44" s="39">
        <v>91</v>
      </c>
      <c r="M44" s="39">
        <v>90</v>
      </c>
      <c r="N44" s="39">
        <v>89</v>
      </c>
      <c r="O44" s="38" t="s">
        <v>110</v>
      </c>
      <c r="P44" s="45">
        <v>2</v>
      </c>
    </row>
    <row r="45" spans="1:16" ht="19.5" thickBot="1" thickTop="1">
      <c r="A45" s="37">
        <v>3</v>
      </c>
      <c r="B45" s="38" t="s">
        <v>83</v>
      </c>
      <c r="C45" s="39">
        <v>80</v>
      </c>
      <c r="D45" s="39">
        <v>81</v>
      </c>
      <c r="E45" s="39">
        <v>80</v>
      </c>
      <c r="F45" s="40">
        <v>80</v>
      </c>
      <c r="G45" s="41">
        <f>SUM(C45:F45)</f>
        <v>321</v>
      </c>
      <c r="H45" s="42">
        <v>0</v>
      </c>
      <c r="I45" s="43">
        <v>1</v>
      </c>
      <c r="J45" s="41">
        <f>SUM(K45:N45)</f>
        <v>340</v>
      </c>
      <c r="K45" s="44">
        <v>86</v>
      </c>
      <c r="L45" s="39">
        <v>87</v>
      </c>
      <c r="M45" s="39">
        <v>80</v>
      </c>
      <c r="N45" s="39">
        <v>87</v>
      </c>
      <c r="O45" s="38" t="s">
        <v>174</v>
      </c>
      <c r="P45" s="45">
        <v>4</v>
      </c>
    </row>
    <row r="46" spans="1:16" ht="19.5" thickBot="1" thickTop="1">
      <c r="A46" s="37">
        <v>5</v>
      </c>
      <c r="B46" s="38" t="s">
        <v>78</v>
      </c>
      <c r="C46" s="39">
        <v>88</v>
      </c>
      <c r="D46" s="39">
        <v>89</v>
      </c>
      <c r="E46" s="39">
        <v>89</v>
      </c>
      <c r="F46" s="40">
        <v>85</v>
      </c>
      <c r="G46" s="41">
        <f>SUM(C46:F46)</f>
        <v>351</v>
      </c>
      <c r="H46" s="42">
        <v>0</v>
      </c>
      <c r="I46" s="43">
        <v>1</v>
      </c>
      <c r="J46" s="41">
        <f>SUM(K46:N46)</f>
        <v>339</v>
      </c>
      <c r="K46" s="44">
        <v>82</v>
      </c>
      <c r="L46" s="39">
        <v>91</v>
      </c>
      <c r="M46" s="39">
        <v>87</v>
      </c>
      <c r="N46" s="39">
        <v>79</v>
      </c>
      <c r="O46" s="38" t="s">
        <v>168</v>
      </c>
      <c r="P46" s="45">
        <v>6</v>
      </c>
    </row>
    <row r="47" spans="1:16" ht="19.5" thickBot="1" thickTop="1">
      <c r="A47" s="37">
        <v>7</v>
      </c>
      <c r="B47" s="38" t="s">
        <v>163</v>
      </c>
      <c r="C47" s="39">
        <v>0</v>
      </c>
      <c r="D47" s="39">
        <v>0</v>
      </c>
      <c r="E47" s="39">
        <v>0</v>
      </c>
      <c r="F47" s="40">
        <v>0</v>
      </c>
      <c r="G47" s="41">
        <f>SUM(C47:F47)</f>
        <v>0</v>
      </c>
      <c r="H47" s="42">
        <v>0</v>
      </c>
      <c r="I47" s="43">
        <v>1</v>
      </c>
      <c r="J47" s="41">
        <f>SUM(K47:N47)</f>
        <v>344</v>
      </c>
      <c r="K47" s="44">
        <v>88</v>
      </c>
      <c r="L47" s="39">
        <v>85</v>
      </c>
      <c r="M47" s="39">
        <v>87</v>
      </c>
      <c r="N47" s="39">
        <v>84</v>
      </c>
      <c r="O47" s="38" t="s">
        <v>170</v>
      </c>
      <c r="P47" s="45">
        <v>8</v>
      </c>
    </row>
    <row r="48" spans="1:16" ht="18.75" thickTop="1">
      <c r="A48" s="37">
        <v>9</v>
      </c>
      <c r="B48" s="38" t="s">
        <v>164</v>
      </c>
      <c r="C48" s="50">
        <v>0</v>
      </c>
      <c r="D48" s="50">
        <v>0</v>
      </c>
      <c r="E48" s="50">
        <v>0</v>
      </c>
      <c r="F48" s="51">
        <v>0</v>
      </c>
      <c r="G48" s="52">
        <f>SUM(C48:F48)</f>
        <v>0</v>
      </c>
      <c r="H48" s="42">
        <v>0</v>
      </c>
      <c r="I48" s="43">
        <v>1</v>
      </c>
      <c r="J48" s="52">
        <f>SUM(K48:N48)</f>
        <v>257</v>
      </c>
      <c r="K48" s="53">
        <v>59</v>
      </c>
      <c r="L48" s="50">
        <v>67</v>
      </c>
      <c r="M48" s="50">
        <v>63</v>
      </c>
      <c r="N48" s="50">
        <v>68</v>
      </c>
      <c r="O48" s="38" t="s">
        <v>112</v>
      </c>
      <c r="P48" s="45">
        <v>10</v>
      </c>
    </row>
    <row r="49" spans="1:16" ht="16.5" thickBot="1">
      <c r="A49" s="54"/>
      <c r="B49" s="55" t="s">
        <v>52</v>
      </c>
      <c r="C49" s="244" t="s">
        <v>25</v>
      </c>
      <c r="D49" s="245" t="s">
        <v>26</v>
      </c>
      <c r="E49" s="245" t="s">
        <v>27</v>
      </c>
      <c r="F49" s="245" t="s">
        <v>28</v>
      </c>
      <c r="G49" s="246" t="s">
        <v>29</v>
      </c>
      <c r="H49" s="575"/>
      <c r="I49" s="576"/>
      <c r="J49" s="56" t="s">
        <v>25</v>
      </c>
      <c r="K49" s="57" t="s">
        <v>26</v>
      </c>
      <c r="L49" s="57" t="s">
        <v>27</v>
      </c>
      <c r="M49" s="57" t="s">
        <v>28</v>
      </c>
      <c r="N49" s="58" t="s">
        <v>29</v>
      </c>
      <c r="O49" s="59" t="s">
        <v>52</v>
      </c>
      <c r="P49" s="60"/>
    </row>
    <row r="50" spans="1:16" ht="13.5" thickTop="1">
      <c r="A50" s="62">
        <v>1</v>
      </c>
      <c r="B50" s="63">
        <f>IF(G44=J44,B44,"")</f>
      </c>
      <c r="C50" s="64"/>
      <c r="D50" s="64"/>
      <c r="E50" s="64"/>
      <c r="F50" s="65"/>
      <c r="G50" s="65"/>
      <c r="H50" s="66">
        <f>IF(C50&gt;J50,1,IF(D50&gt;K50,1,IF(E50&gt;L50,1,IF(F50&gt;M50,1,IF(G50&gt;N50,1,0)))))</f>
        <v>0</v>
      </c>
      <c r="I50" s="67">
        <f>IF(J50&gt;C50,1,IF(K50&gt;D50,1,IF(L50&gt;E50,1,IF(M50&gt;F50,1,IF(N50&gt;G50,1,0)))))</f>
        <v>0</v>
      </c>
      <c r="J50" s="68"/>
      <c r="K50" s="68"/>
      <c r="L50" s="64"/>
      <c r="M50" s="69"/>
      <c r="N50" s="69"/>
      <c r="O50" s="63">
        <f>IF(J44=G44,O44,"")</f>
      </c>
      <c r="P50" s="62">
        <v>2</v>
      </c>
    </row>
    <row r="51" spans="1:16" ht="12.75">
      <c r="A51" s="62">
        <v>3</v>
      </c>
      <c r="B51" s="63">
        <f>IF(G45=J45,B45,"")</f>
      </c>
      <c r="C51" s="64"/>
      <c r="D51" s="64"/>
      <c r="E51" s="64"/>
      <c r="F51" s="65"/>
      <c r="G51" s="65"/>
      <c r="H51" s="71">
        <f>IF(C51&gt;J51,1,IF(D51&gt;K51,1,IF(E51&gt;L51,1,IF(F51&gt;M51,1,IF(G51&gt;N51,1,0)))))</f>
        <v>0</v>
      </c>
      <c r="I51" s="72">
        <f>IF(J51&gt;C51,1,IF(K51&gt;D51,1,IF(L51&gt;E51,1,IF(M51&gt;F51,1,IF(N51&gt;G51,1,0)))))</f>
        <v>0</v>
      </c>
      <c r="J51" s="68"/>
      <c r="K51" s="68"/>
      <c r="L51" s="64"/>
      <c r="M51" s="69"/>
      <c r="N51" s="69"/>
      <c r="O51" s="63">
        <f>IF(J45=G45,O45,"")</f>
      </c>
      <c r="P51" s="62">
        <v>4</v>
      </c>
    </row>
    <row r="52" spans="1:16" ht="12.75">
      <c r="A52" s="62">
        <v>5</v>
      </c>
      <c r="B52" s="63">
        <f>IF(G46=J46,B46,"")</f>
      </c>
      <c r="C52" s="64"/>
      <c r="D52" s="64"/>
      <c r="E52" s="64"/>
      <c r="F52" s="65"/>
      <c r="G52" s="65"/>
      <c r="H52" s="71">
        <v>0</v>
      </c>
      <c r="I52" s="72">
        <v>0</v>
      </c>
      <c r="J52" s="68"/>
      <c r="K52" s="68"/>
      <c r="L52" s="64"/>
      <c r="M52" s="69"/>
      <c r="N52" s="69"/>
      <c r="O52" s="63">
        <f>IF(J46=G46,O46,"")</f>
      </c>
      <c r="P52" s="62">
        <v>6</v>
      </c>
    </row>
    <row r="53" spans="1:16" ht="12.75">
      <c r="A53" s="62">
        <v>7</v>
      </c>
      <c r="B53" s="63">
        <f>IF(G47=J47,B47,"")</f>
      </c>
      <c r="C53" s="64"/>
      <c r="D53" s="64"/>
      <c r="E53" s="64"/>
      <c r="F53" s="65"/>
      <c r="G53" s="65"/>
      <c r="H53" s="71">
        <f>IF(C53&gt;J53,1,IF(D53&gt;K53,1,IF(E53&gt;L53,1,IF(F53&gt;M53,1,IF(G53&gt;N53,1,0)))))</f>
        <v>0</v>
      </c>
      <c r="I53" s="72">
        <f>IF(J53&gt;C53,1,IF(K53&gt;D53,1,IF(L53&gt;E53,1,IF(M53&gt;F53,1,IF(N53&gt;G53,1,0)))))</f>
        <v>0</v>
      </c>
      <c r="J53" s="68"/>
      <c r="K53" s="68"/>
      <c r="L53" s="64"/>
      <c r="M53" s="69"/>
      <c r="N53" s="69"/>
      <c r="O53" s="63">
        <f>IF(J47=G47,O47,"")</f>
      </c>
      <c r="P53" s="62">
        <v>8</v>
      </c>
    </row>
    <row r="54" spans="1:16" ht="13.5" thickBot="1">
      <c r="A54" s="62">
        <v>9</v>
      </c>
      <c r="B54" s="63">
        <f>IF(G48=J48,B48,"")</f>
      </c>
      <c r="C54" s="64"/>
      <c r="D54" s="64"/>
      <c r="E54" s="64"/>
      <c r="F54" s="65"/>
      <c r="G54" s="65"/>
      <c r="H54" s="73">
        <f>IF(C54&gt;J54,1,IF(D54&gt;K54,1,IF(E54&gt;L54,1,IF(F54&gt;M54,1,IF(G54&gt;N54,1,0)))))</f>
        <v>0</v>
      </c>
      <c r="I54" s="74">
        <f>IF(J54&gt;C54,1,IF(K54&gt;D54,1,IF(L54&gt;E54,1,IF(M54&gt;F54,1,IF(N54&gt;G54,1,0)))))</f>
        <v>0</v>
      </c>
      <c r="J54" s="68"/>
      <c r="K54" s="68"/>
      <c r="L54" s="64"/>
      <c r="M54" s="69"/>
      <c r="N54" s="69"/>
      <c r="O54" s="63">
        <f>IF(J48=G48,O48,"")</f>
      </c>
      <c r="P54" s="62">
        <v>10</v>
      </c>
    </row>
    <row r="55" spans="1:16" ht="21.75" thickBot="1" thickTop="1">
      <c r="A55" s="75"/>
      <c r="B55" s="76" t="s">
        <v>53</v>
      </c>
      <c r="C55" s="75"/>
      <c r="D55" s="75"/>
      <c r="E55" s="75"/>
      <c r="F55" s="75"/>
      <c r="G55" s="75"/>
      <c r="H55" s="77">
        <v>0</v>
      </c>
      <c r="I55" s="77">
        <v>5</v>
      </c>
      <c r="J55" s="75"/>
      <c r="K55" s="75"/>
      <c r="L55" s="75"/>
      <c r="M55" s="75"/>
      <c r="N55" s="75"/>
      <c r="O55" s="75"/>
      <c r="P55" s="75"/>
    </row>
    <row r="56" spans="1:16" ht="13.5" thickTop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8"/>
      <c r="O56" s="22"/>
      <c r="P56" s="22"/>
    </row>
    <row r="57" spans="1:16" ht="12.75">
      <c r="A57" s="22"/>
      <c r="B57" s="79" t="s">
        <v>54</v>
      </c>
      <c r="C57" s="22"/>
      <c r="D57" s="22"/>
      <c r="E57" s="22"/>
      <c r="F57" s="22"/>
      <c r="G57" s="79" t="s">
        <v>55</v>
      </c>
      <c r="H57" s="80"/>
      <c r="I57" s="80"/>
      <c r="J57" s="22"/>
      <c r="K57" s="22"/>
      <c r="L57" s="22"/>
      <c r="M57" s="22"/>
      <c r="N57" s="22"/>
      <c r="O57" s="79" t="s">
        <v>56</v>
      </c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5.75">
      <c r="A59" s="81" t="s">
        <v>61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 t="s">
        <v>57</v>
      </c>
      <c r="P59" s="82"/>
    </row>
    <row r="60" spans="1:16" ht="12.75">
      <c r="A60" s="22"/>
      <c r="B60" s="593" t="s">
        <v>212</v>
      </c>
      <c r="C60" s="594"/>
      <c r="D60" s="594"/>
      <c r="E60" s="594"/>
      <c r="F60" s="594"/>
      <c r="G60" s="594"/>
      <c r="H60" s="22"/>
      <c r="I60" s="22"/>
      <c r="J60" s="22"/>
      <c r="K60" s="22"/>
      <c r="L60" s="22"/>
      <c r="M60" s="22"/>
      <c r="N60" s="22"/>
      <c r="O60" s="84" t="s">
        <v>58</v>
      </c>
      <c r="P60" s="85"/>
    </row>
    <row r="61" spans="1:16" ht="12.75">
      <c r="A61" s="22"/>
      <c r="B61" s="594"/>
      <c r="C61" s="594"/>
      <c r="D61" s="594"/>
      <c r="E61" s="594"/>
      <c r="F61" s="594"/>
      <c r="G61" s="594"/>
      <c r="H61" s="22"/>
      <c r="I61" s="22"/>
      <c r="J61" s="22"/>
      <c r="K61" s="22"/>
      <c r="L61" s="22"/>
      <c r="M61" s="22"/>
      <c r="N61" s="22"/>
      <c r="O61" s="84" t="s">
        <v>18</v>
      </c>
      <c r="P61" s="85"/>
    </row>
    <row r="62" spans="1:1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84" t="s">
        <v>59</v>
      </c>
      <c r="P62" s="85"/>
    </row>
    <row r="63" spans="1:1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84" t="s">
        <v>60</v>
      </c>
      <c r="P63" s="85"/>
    </row>
    <row r="64" spans="1:1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8" spans="1:16" ht="18">
      <c r="A68" s="588" t="s">
        <v>39</v>
      </c>
      <c r="B68" s="588"/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</row>
    <row r="69" spans="1:16" ht="18">
      <c r="A69" s="588"/>
      <c r="B69" s="588"/>
      <c r="C69" s="588"/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</row>
    <row r="70" spans="1:16" ht="23.25">
      <c r="A70" s="589" t="s">
        <v>114</v>
      </c>
      <c r="B70" s="589"/>
      <c r="C70" s="589"/>
      <c r="D70" s="17" t="s">
        <v>40</v>
      </c>
      <c r="E70" s="18"/>
      <c r="F70" s="19"/>
      <c r="G70" s="590" t="s">
        <v>41</v>
      </c>
      <c r="H70" s="591"/>
      <c r="I70" s="591"/>
      <c r="J70" s="254"/>
      <c r="K70" s="20"/>
      <c r="L70" s="242"/>
      <c r="M70" s="592" t="s">
        <v>42</v>
      </c>
      <c r="N70" s="592"/>
      <c r="O70" s="21">
        <v>41285</v>
      </c>
      <c r="P70" s="18"/>
    </row>
    <row r="71" spans="1:16" ht="23.25">
      <c r="A71" s="23"/>
      <c r="B71" s="18"/>
      <c r="C71" s="18"/>
      <c r="D71" s="24"/>
      <c r="E71" s="18"/>
      <c r="F71" s="18"/>
      <c r="G71" s="18"/>
      <c r="H71" s="18"/>
      <c r="I71" s="18"/>
      <c r="J71" s="18"/>
      <c r="K71" s="18"/>
      <c r="L71" s="18"/>
      <c r="M71" s="25"/>
      <c r="N71" s="26"/>
      <c r="O71" s="18"/>
      <c r="P71" s="18"/>
    </row>
    <row r="72" spans="1:16" ht="23.25">
      <c r="A72" s="23"/>
      <c r="B72" s="18"/>
      <c r="C72" s="18"/>
      <c r="D72" s="17" t="s">
        <v>43</v>
      </c>
      <c r="E72" s="18"/>
      <c r="F72" s="19" t="s">
        <v>118</v>
      </c>
      <c r="G72" s="18"/>
      <c r="H72" s="18"/>
      <c r="I72" s="18"/>
      <c r="J72" s="18"/>
      <c r="K72" s="18"/>
      <c r="L72" s="18"/>
      <c r="M72" s="592" t="s">
        <v>44</v>
      </c>
      <c r="N72" s="592"/>
      <c r="O72" s="27"/>
      <c r="P72" s="18"/>
    </row>
    <row r="73" spans="1:1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4.25">
      <c r="A74" s="579" t="s">
        <v>45</v>
      </c>
      <c r="B74" s="579"/>
      <c r="C74" s="579"/>
      <c r="D74" s="579"/>
      <c r="E74" s="579"/>
      <c r="F74" s="579"/>
      <c r="G74" s="579"/>
      <c r="H74" s="579"/>
      <c r="I74" s="579" t="s">
        <v>46</v>
      </c>
      <c r="J74" s="579"/>
      <c r="K74" s="579"/>
      <c r="L74" s="579"/>
      <c r="M74" s="579"/>
      <c r="N74" s="579"/>
      <c r="O74" s="579"/>
      <c r="P74" s="579"/>
    </row>
    <row r="75" spans="1:16" ht="18">
      <c r="A75" s="580" t="s">
        <v>175</v>
      </c>
      <c r="B75" s="581"/>
      <c r="C75" s="581"/>
      <c r="D75" s="581"/>
      <c r="E75" s="581"/>
      <c r="F75" s="581"/>
      <c r="G75" s="581"/>
      <c r="H75" s="582"/>
      <c r="I75" s="580"/>
      <c r="J75" s="581"/>
      <c r="K75" s="581"/>
      <c r="L75" s="581"/>
      <c r="M75" s="581"/>
      <c r="N75" s="581"/>
      <c r="O75" s="581"/>
      <c r="P75" s="581"/>
    </row>
    <row r="76" spans="1:16" ht="13.5" thickBot="1">
      <c r="A76" s="29"/>
      <c r="B76" s="29"/>
      <c r="C76" s="583" t="s">
        <v>47</v>
      </c>
      <c r="D76" s="584"/>
      <c r="E76" s="584"/>
      <c r="F76" s="585"/>
      <c r="G76" s="32"/>
      <c r="H76" s="586" t="s">
        <v>48</v>
      </c>
      <c r="I76" s="587"/>
      <c r="J76" s="32"/>
      <c r="K76" s="583" t="s">
        <v>47</v>
      </c>
      <c r="L76" s="584"/>
      <c r="M76" s="584"/>
      <c r="N76" s="585"/>
      <c r="O76" s="29"/>
      <c r="P76" s="29"/>
    </row>
    <row r="77" spans="1:16" ht="14.25" thickBot="1" thickTop="1">
      <c r="A77" s="33" t="s">
        <v>49</v>
      </c>
      <c r="B77" s="243" t="s">
        <v>113</v>
      </c>
      <c r="C77" s="34">
        <v>1</v>
      </c>
      <c r="D77" s="34">
        <v>2</v>
      </c>
      <c r="E77" s="34">
        <v>3</v>
      </c>
      <c r="F77" s="30">
        <v>4</v>
      </c>
      <c r="G77" s="35" t="s">
        <v>50</v>
      </c>
      <c r="H77" s="574" t="s">
        <v>51</v>
      </c>
      <c r="I77" s="574"/>
      <c r="J77" s="35" t="s">
        <v>50</v>
      </c>
      <c r="K77" s="31">
        <v>1</v>
      </c>
      <c r="L77" s="34">
        <v>2</v>
      </c>
      <c r="M77" s="34">
        <v>3</v>
      </c>
      <c r="N77" s="34">
        <v>4</v>
      </c>
      <c r="O77" s="243" t="s">
        <v>113</v>
      </c>
      <c r="P77" s="33" t="s">
        <v>49</v>
      </c>
    </row>
    <row r="78" spans="1:16" ht="19.5" thickBot="1" thickTop="1">
      <c r="A78" s="37">
        <v>1</v>
      </c>
      <c r="B78" s="38" t="s">
        <v>104</v>
      </c>
      <c r="C78" s="39">
        <v>91</v>
      </c>
      <c r="D78" s="39">
        <v>94</v>
      </c>
      <c r="E78" s="39">
        <v>97</v>
      </c>
      <c r="F78" s="40">
        <v>90</v>
      </c>
      <c r="G78" s="41">
        <f>SUM(C78:F78)</f>
        <v>372</v>
      </c>
      <c r="H78" s="42">
        <f>IF(G78&gt;J78,1,0)</f>
        <v>1</v>
      </c>
      <c r="I78" s="43">
        <f>IF(J78&gt;G78,1,0)</f>
        <v>0</v>
      </c>
      <c r="J78" s="41">
        <f>SUM(K78:N78)</f>
        <v>364</v>
      </c>
      <c r="K78" s="44">
        <v>96</v>
      </c>
      <c r="L78" s="39">
        <v>88</v>
      </c>
      <c r="M78" s="39">
        <v>85</v>
      </c>
      <c r="N78" s="39">
        <v>95</v>
      </c>
      <c r="O78" s="38" t="s">
        <v>4</v>
      </c>
      <c r="P78" s="45">
        <v>2</v>
      </c>
    </row>
    <row r="79" spans="1:16" ht="19.5" thickBot="1" thickTop="1">
      <c r="A79" s="37">
        <v>3</v>
      </c>
      <c r="B79" s="38" t="s">
        <v>101</v>
      </c>
      <c r="C79" s="39">
        <v>93</v>
      </c>
      <c r="D79" s="39">
        <v>90</v>
      </c>
      <c r="E79" s="39">
        <v>91</v>
      </c>
      <c r="F79" s="40">
        <v>92</v>
      </c>
      <c r="G79" s="41">
        <f>SUM(C79:F79)</f>
        <v>366</v>
      </c>
      <c r="H79" s="42">
        <f>IF(G79&gt;J79,1,0)</f>
        <v>1</v>
      </c>
      <c r="I79" s="43">
        <f>IF(J79&gt;G79,1,0)</f>
        <v>0</v>
      </c>
      <c r="J79" s="41">
        <f>SUM(K79:N79)</f>
        <v>334</v>
      </c>
      <c r="K79" s="44">
        <v>84</v>
      </c>
      <c r="L79" s="39">
        <v>83</v>
      </c>
      <c r="M79" s="39">
        <v>86</v>
      </c>
      <c r="N79" s="39">
        <v>81</v>
      </c>
      <c r="O79" s="38" t="s">
        <v>34</v>
      </c>
      <c r="P79" s="45">
        <v>4</v>
      </c>
    </row>
    <row r="80" spans="1:16" ht="19.5" thickBot="1" thickTop="1">
      <c r="A80" s="37">
        <v>5</v>
      </c>
      <c r="B80" s="38" t="s">
        <v>105</v>
      </c>
      <c r="C80" s="39">
        <v>91</v>
      </c>
      <c r="D80" s="39">
        <v>89</v>
      </c>
      <c r="E80" s="39">
        <v>93</v>
      </c>
      <c r="F80" s="40">
        <v>89</v>
      </c>
      <c r="G80" s="41">
        <f>SUM(C80:F80)</f>
        <v>362</v>
      </c>
      <c r="H80" s="42">
        <f>IF(G80&gt;J80,1,0)</f>
        <v>1</v>
      </c>
      <c r="I80" s="43">
        <v>0</v>
      </c>
      <c r="J80" s="41">
        <f>SUM(K80:N80)</f>
        <v>330</v>
      </c>
      <c r="K80" s="44">
        <v>78</v>
      </c>
      <c r="L80" s="39">
        <v>86</v>
      </c>
      <c r="M80" s="39">
        <v>81</v>
      </c>
      <c r="N80" s="39">
        <v>85</v>
      </c>
      <c r="O80" s="38" t="s">
        <v>33</v>
      </c>
      <c r="P80" s="45">
        <v>6</v>
      </c>
    </row>
    <row r="81" spans="1:16" ht="19.5" thickBot="1" thickTop="1">
      <c r="A81" s="37">
        <v>7</v>
      </c>
      <c r="B81" s="38" t="s">
        <v>103</v>
      </c>
      <c r="C81" s="39">
        <v>92</v>
      </c>
      <c r="D81" s="39">
        <v>93</v>
      </c>
      <c r="E81" s="39">
        <v>89</v>
      </c>
      <c r="F81" s="40">
        <v>93</v>
      </c>
      <c r="G81" s="41">
        <f>SUM(C81:F81)</f>
        <v>367</v>
      </c>
      <c r="H81" s="42">
        <f>IF(G81&gt;J81,1,0)</f>
        <v>1</v>
      </c>
      <c r="I81" s="43">
        <f>IF(J81&gt;G81,1,0)</f>
        <v>0</v>
      </c>
      <c r="J81" s="41">
        <f>SUM(K81:N81)</f>
        <v>283</v>
      </c>
      <c r="K81" s="44">
        <v>64</v>
      </c>
      <c r="L81" s="39">
        <v>73</v>
      </c>
      <c r="M81" s="39">
        <v>78</v>
      </c>
      <c r="N81" s="39">
        <v>68</v>
      </c>
      <c r="O81" s="38" t="s">
        <v>36</v>
      </c>
      <c r="P81" s="45">
        <v>8</v>
      </c>
    </row>
    <row r="82" spans="1:16" ht="18.75" thickTop="1">
      <c r="A82" s="37">
        <v>9</v>
      </c>
      <c r="B82" s="38" t="s">
        <v>107</v>
      </c>
      <c r="C82" s="50">
        <v>84</v>
      </c>
      <c r="D82" s="50">
        <v>85</v>
      </c>
      <c r="E82" s="50">
        <v>81</v>
      </c>
      <c r="F82" s="51">
        <v>78</v>
      </c>
      <c r="G82" s="52">
        <f>SUM(C82:F82)</f>
        <v>328</v>
      </c>
      <c r="H82" s="42">
        <f>IF(G82&gt;J82,1,0)</f>
        <v>1</v>
      </c>
      <c r="I82" s="43">
        <f>IF(J82&gt;G82,1,0)</f>
        <v>0</v>
      </c>
      <c r="J82" s="52">
        <f>SUM(K82:N82)</f>
        <v>310</v>
      </c>
      <c r="K82" s="53">
        <v>77</v>
      </c>
      <c r="L82" s="50">
        <v>71</v>
      </c>
      <c r="M82" s="50">
        <v>78</v>
      </c>
      <c r="N82" s="50">
        <v>84</v>
      </c>
      <c r="O82" s="280" t="s">
        <v>79</v>
      </c>
      <c r="P82" s="45">
        <v>10</v>
      </c>
    </row>
    <row r="83" spans="1:16" ht="16.5" thickBot="1">
      <c r="A83" s="54"/>
      <c r="B83" s="55" t="s">
        <v>52</v>
      </c>
      <c r="C83" s="244" t="s">
        <v>25</v>
      </c>
      <c r="D83" s="245" t="s">
        <v>26</v>
      </c>
      <c r="E83" s="245" t="s">
        <v>27</v>
      </c>
      <c r="F83" s="245" t="s">
        <v>28</v>
      </c>
      <c r="G83" s="246" t="s">
        <v>29</v>
      </c>
      <c r="H83" s="575"/>
      <c r="I83" s="576"/>
      <c r="J83" s="56" t="s">
        <v>25</v>
      </c>
      <c r="K83" s="57" t="s">
        <v>26</v>
      </c>
      <c r="L83" s="57" t="s">
        <v>27</v>
      </c>
      <c r="M83" s="57" t="s">
        <v>28</v>
      </c>
      <c r="N83" s="58" t="s">
        <v>29</v>
      </c>
      <c r="O83" s="59" t="s">
        <v>52</v>
      </c>
      <c r="P83" s="60"/>
    </row>
    <row r="84" spans="1:16" ht="13.5" thickTop="1">
      <c r="A84" s="62">
        <v>1</v>
      </c>
      <c r="B84" s="63">
        <f>IF(G78=J78,B78,"")</f>
      </c>
      <c r="C84" s="64"/>
      <c r="D84" s="64"/>
      <c r="E84" s="64"/>
      <c r="F84" s="65"/>
      <c r="G84" s="65"/>
      <c r="H84" s="66">
        <f>IF(C84&gt;J84,1,IF(D84&gt;K84,1,IF(E84&gt;L84,1,IF(F84&gt;M84,1,IF(G84&gt;N84,1,0)))))</f>
        <v>0</v>
      </c>
      <c r="I84" s="67">
        <f>IF(J84&gt;C84,1,IF(K84&gt;D84,1,IF(L84&gt;E84,1,IF(M84&gt;F84,1,IF(N84&gt;G84,1,0)))))</f>
        <v>0</v>
      </c>
      <c r="J84" s="68"/>
      <c r="K84" s="68"/>
      <c r="L84" s="64"/>
      <c r="M84" s="69"/>
      <c r="N84" s="69"/>
      <c r="O84" s="63"/>
      <c r="P84" s="62">
        <v>2</v>
      </c>
    </row>
    <row r="85" spans="1:16" ht="12.75">
      <c r="A85" s="62">
        <v>3</v>
      </c>
      <c r="B85" s="63">
        <f>IF(G79=J79,B79,"")</f>
      </c>
      <c r="C85" s="64"/>
      <c r="D85" s="64"/>
      <c r="E85" s="64"/>
      <c r="F85" s="65"/>
      <c r="G85" s="65"/>
      <c r="H85" s="71">
        <f>IF(C85&gt;J85,1,IF(D85&gt;K85,1,IF(E85&gt;L85,1,IF(F85&gt;M85,1,IF(G85&gt;N85,1,0)))))</f>
        <v>0</v>
      </c>
      <c r="I85" s="72">
        <f>IF(J85&gt;C85,1,IF(K85&gt;D85,1,IF(L85&gt;E85,1,IF(M85&gt;F85,1,IF(N85&gt;G85,1,0)))))</f>
        <v>0</v>
      </c>
      <c r="J85" s="68"/>
      <c r="K85" s="68"/>
      <c r="L85" s="64"/>
      <c r="M85" s="69"/>
      <c r="N85" s="69"/>
      <c r="O85" s="63">
        <f>IF(J79=G79,O79,"")</f>
      </c>
      <c r="P85" s="62">
        <v>4</v>
      </c>
    </row>
    <row r="86" spans="1:16" ht="12.75">
      <c r="A86" s="62">
        <v>5</v>
      </c>
      <c r="B86" s="63">
        <f>IF(G80=J80,B80,"")</f>
      </c>
      <c r="C86" s="64"/>
      <c r="D86" s="64"/>
      <c r="E86" s="64"/>
      <c r="F86" s="65"/>
      <c r="G86" s="65"/>
      <c r="H86" s="71">
        <v>0</v>
      </c>
      <c r="I86" s="72">
        <v>0</v>
      </c>
      <c r="J86" s="68"/>
      <c r="K86" s="68"/>
      <c r="L86" s="64"/>
      <c r="M86" s="69"/>
      <c r="N86" s="69"/>
      <c r="O86" s="63">
        <v>0</v>
      </c>
      <c r="P86" s="62">
        <v>6</v>
      </c>
    </row>
    <row r="87" spans="1:16" ht="12.75">
      <c r="A87" s="62">
        <v>7</v>
      </c>
      <c r="B87" s="63">
        <f>IF(G81=J81,B81,"")</f>
      </c>
      <c r="C87" s="64"/>
      <c r="D87" s="64"/>
      <c r="E87" s="64"/>
      <c r="F87" s="65"/>
      <c r="G87" s="65"/>
      <c r="H87" s="71">
        <f>IF(C87&gt;J87,1,IF(D87&gt;K87,1,IF(E87&gt;L87,1,IF(F87&gt;M87,1,IF(G87&gt;N87,1,0)))))</f>
        <v>0</v>
      </c>
      <c r="I87" s="72">
        <f>IF(J87&gt;C87,1,IF(K87&gt;D87,1,IF(L87&gt;E87,1,IF(M87&gt;F87,1,IF(N87&gt;G87,1,0)))))</f>
        <v>0</v>
      </c>
      <c r="J87" s="68"/>
      <c r="K87" s="68"/>
      <c r="L87" s="64"/>
      <c r="M87" s="69"/>
      <c r="N87" s="69"/>
      <c r="O87" s="63">
        <f>IF(J81=G81,O80,"")</f>
      </c>
      <c r="P87" s="62">
        <v>8</v>
      </c>
    </row>
    <row r="88" spans="1:16" ht="13.5" thickBot="1">
      <c r="A88" s="62">
        <v>9</v>
      </c>
      <c r="B88" s="63">
        <f>IF(G82=J82,B82,"")</f>
      </c>
      <c r="C88" s="64"/>
      <c r="D88" s="64"/>
      <c r="E88" s="64"/>
      <c r="F88" s="65"/>
      <c r="G88" s="65"/>
      <c r="H88" s="73">
        <f>IF(C88&gt;J88,1,IF(D88&gt;K88,1,IF(E88&gt;L88,1,IF(F88&gt;M88,1,IF(G88&gt;N88,1,0)))))</f>
        <v>0</v>
      </c>
      <c r="I88" s="74">
        <f>IF(J88&gt;C88,1,IF(K88&gt;D88,1,IF(L88&gt;E88,1,IF(M88&gt;F88,1,IF(N88&gt;G88,1,0)))))</f>
        <v>0</v>
      </c>
      <c r="J88" s="68"/>
      <c r="K88" s="68"/>
      <c r="L88" s="64"/>
      <c r="M88" s="69"/>
      <c r="N88" s="69"/>
      <c r="O88" s="63">
        <f>IF(J82=G82,O81,"")</f>
      </c>
      <c r="P88" s="62">
        <v>10</v>
      </c>
    </row>
    <row r="89" spans="1:16" ht="21.75" thickBot="1" thickTop="1">
      <c r="A89" s="75"/>
      <c r="B89" s="76" t="s">
        <v>53</v>
      </c>
      <c r="C89" s="75"/>
      <c r="D89" s="75"/>
      <c r="E89" s="75"/>
      <c r="F89" s="75"/>
      <c r="G89" s="75"/>
      <c r="H89" s="77">
        <v>5</v>
      </c>
      <c r="I89" s="77">
        <v>0</v>
      </c>
      <c r="J89" s="75"/>
      <c r="K89" s="75"/>
      <c r="L89" s="75"/>
      <c r="M89" s="75"/>
      <c r="N89" s="75"/>
      <c r="O89" s="75"/>
      <c r="P89" s="75"/>
    </row>
    <row r="90" spans="1:16" ht="13.5" thickTop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8"/>
      <c r="O90" s="22"/>
      <c r="P90" s="22"/>
    </row>
    <row r="91" spans="1:16" ht="12.75">
      <c r="A91" s="22"/>
      <c r="B91" s="79" t="s">
        <v>54</v>
      </c>
      <c r="C91" s="22"/>
      <c r="D91" s="22"/>
      <c r="E91" s="22"/>
      <c r="F91" s="22"/>
      <c r="G91" s="79" t="s">
        <v>55</v>
      </c>
      <c r="H91" s="80"/>
      <c r="I91" s="80"/>
      <c r="J91" s="22"/>
      <c r="K91" s="22"/>
      <c r="L91" s="22"/>
      <c r="M91" s="22"/>
      <c r="N91" s="22"/>
      <c r="O91" s="79" t="s">
        <v>56</v>
      </c>
      <c r="P91" s="22"/>
    </row>
    <row r="92" spans="1:1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5.75">
      <c r="A93" s="81" t="s">
        <v>61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3" t="s">
        <v>57</v>
      </c>
      <c r="P93" s="82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84" t="s">
        <v>58</v>
      </c>
      <c r="P94" s="85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84" t="s">
        <v>18</v>
      </c>
      <c r="P95" s="85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84" t="s">
        <v>59</v>
      </c>
      <c r="P96" s="85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84" t="s">
        <v>60</v>
      </c>
      <c r="P97" s="85"/>
    </row>
    <row r="98" spans="1:1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47">
    <mergeCell ref="H77:I77"/>
    <mergeCell ref="H83:I83"/>
    <mergeCell ref="M72:N72"/>
    <mergeCell ref="A74:H74"/>
    <mergeCell ref="I74:P74"/>
    <mergeCell ref="A75:H75"/>
    <mergeCell ref="I75:P75"/>
    <mergeCell ref="C76:F76"/>
    <mergeCell ref="H76:I76"/>
    <mergeCell ref="K76:N76"/>
    <mergeCell ref="H43:I43"/>
    <mergeCell ref="H49:I49"/>
    <mergeCell ref="A68:P68"/>
    <mergeCell ref="A69:P69"/>
    <mergeCell ref="A70:C70"/>
    <mergeCell ref="G70:I70"/>
    <mergeCell ref="M70:N70"/>
    <mergeCell ref="B60:G61"/>
    <mergeCell ref="M38:N38"/>
    <mergeCell ref="A40:H40"/>
    <mergeCell ref="I40:P40"/>
    <mergeCell ref="A41:H41"/>
    <mergeCell ref="I41:P41"/>
    <mergeCell ref="C42:F42"/>
    <mergeCell ref="H42:I42"/>
    <mergeCell ref="K42:N42"/>
    <mergeCell ref="H10:I10"/>
    <mergeCell ref="H16:I16"/>
    <mergeCell ref="A34:P34"/>
    <mergeCell ref="A35:P35"/>
    <mergeCell ref="A36:C36"/>
    <mergeCell ref="G36:I36"/>
    <mergeCell ref="M36:N36"/>
    <mergeCell ref="M5:N5"/>
    <mergeCell ref="A7:H7"/>
    <mergeCell ref="I7:P7"/>
    <mergeCell ref="A8:H8"/>
    <mergeCell ref="I8:P8"/>
    <mergeCell ref="C9:F9"/>
    <mergeCell ref="H9:I9"/>
    <mergeCell ref="K9:N9"/>
    <mergeCell ref="A1:P1"/>
    <mergeCell ref="A2:P2"/>
    <mergeCell ref="A3:C3"/>
    <mergeCell ref="G3:I3"/>
    <mergeCell ref="J3:L3"/>
    <mergeCell ref="M3:N3"/>
  </mergeCells>
  <conditionalFormatting sqref="H44:I54">
    <cfRule type="cellIs" priority="14" dxfId="3" operator="equal" stopIfTrue="1">
      <formula>1</formula>
    </cfRule>
  </conditionalFormatting>
  <conditionalFormatting sqref="H55">
    <cfRule type="cellIs" priority="13" dxfId="0" operator="greaterThan" stopIfTrue="1">
      <formula>$I$22</formula>
    </cfRule>
  </conditionalFormatting>
  <conditionalFormatting sqref="I55">
    <cfRule type="cellIs" priority="12" dxfId="0" operator="greaterThan" stopIfTrue="1">
      <formula>$H$22</formula>
    </cfRule>
  </conditionalFormatting>
  <conditionalFormatting sqref="C44:F48 K44:N48">
    <cfRule type="cellIs" priority="11" dxfId="2" operator="lessThan" stopIfTrue="1">
      <formula>1</formula>
    </cfRule>
  </conditionalFormatting>
  <conditionalFormatting sqref="H83:I88">
    <cfRule type="cellIs" priority="10" dxfId="3" operator="equal" stopIfTrue="1">
      <formula>1</formula>
    </cfRule>
  </conditionalFormatting>
  <conditionalFormatting sqref="H89">
    <cfRule type="cellIs" priority="9" dxfId="0" operator="greaterThan" stopIfTrue="1">
      <formula>$I$22</formula>
    </cfRule>
  </conditionalFormatting>
  <conditionalFormatting sqref="I89">
    <cfRule type="cellIs" priority="8" dxfId="0" operator="greaterThan" stopIfTrue="1">
      <formula>$H$22</formula>
    </cfRule>
  </conditionalFormatting>
  <conditionalFormatting sqref="H16:I21">
    <cfRule type="cellIs" priority="7" dxfId="3" operator="equal" stopIfTrue="1">
      <formula>1</formula>
    </cfRule>
  </conditionalFormatting>
  <conditionalFormatting sqref="H22">
    <cfRule type="cellIs" priority="6" dxfId="0" operator="greaterThan" stopIfTrue="1">
      <formula>$I$22</formula>
    </cfRule>
  </conditionalFormatting>
  <conditionalFormatting sqref="I22">
    <cfRule type="cellIs" priority="5" dxfId="0" operator="greaterThan" stopIfTrue="1">
      <formula>$H$22</formula>
    </cfRule>
  </conditionalFormatting>
  <conditionalFormatting sqref="H11:I15">
    <cfRule type="cellIs" priority="4" dxfId="3" operator="equal" stopIfTrue="1">
      <formula>1</formula>
    </cfRule>
  </conditionalFormatting>
  <conditionalFormatting sqref="C11:F15 K11:N15">
    <cfRule type="cellIs" priority="3" dxfId="2" operator="lessThan" stopIfTrue="1">
      <formula>1</formula>
    </cfRule>
  </conditionalFormatting>
  <conditionalFormatting sqref="C78:F82 K78:N82">
    <cfRule type="cellIs" priority="2" dxfId="2" operator="lessThan" stopIfTrue="1">
      <formula>1</formula>
    </cfRule>
  </conditionalFormatting>
  <conditionalFormatting sqref="H78:I82">
    <cfRule type="cellIs" priority="1" dxfId="3" operator="equal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scale="48" r:id="rId2"/>
  <colBreaks count="1" manualBreakCount="1">
    <brk id="16" max="9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O53" sqref="O53"/>
    </sheetView>
  </sheetViews>
  <sheetFormatPr defaultColWidth="11.421875" defaultRowHeight="12.75"/>
  <cols>
    <col min="2" max="2" width="25.00390625" style="0" bestFit="1" customWidth="1"/>
    <col min="3" max="6" width="6.7109375" style="0" customWidth="1"/>
    <col min="8" max="9" width="8.7109375" style="0" customWidth="1"/>
    <col min="11" max="14" width="6.7109375" style="0" customWidth="1"/>
    <col min="15" max="15" width="28.7109375" style="0" bestFit="1" customWidth="1"/>
  </cols>
  <sheetData>
    <row r="1" spans="1:16" ht="18">
      <c r="A1" s="588" t="s">
        <v>39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 ht="18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ht="23.25">
      <c r="A3" s="589" t="s">
        <v>114</v>
      </c>
      <c r="B3" s="589"/>
      <c r="C3" s="589"/>
      <c r="D3" s="17" t="s">
        <v>40</v>
      </c>
      <c r="E3" s="18"/>
      <c r="F3" s="19"/>
      <c r="G3" s="590" t="s">
        <v>41</v>
      </c>
      <c r="H3" s="591"/>
      <c r="I3" s="591"/>
      <c r="J3" s="577"/>
      <c r="K3" s="577"/>
      <c r="L3" s="577"/>
      <c r="M3" s="592" t="s">
        <v>42</v>
      </c>
      <c r="N3" s="592"/>
      <c r="O3" s="21"/>
      <c r="P3" s="18"/>
    </row>
    <row r="4" spans="1:16" ht="23.25">
      <c r="A4" s="23"/>
      <c r="B4" s="18"/>
      <c r="C4" s="18"/>
      <c r="D4" s="24"/>
      <c r="E4" s="18"/>
      <c r="F4" s="18"/>
      <c r="G4" s="18"/>
      <c r="H4" s="18"/>
      <c r="I4" s="18"/>
      <c r="J4" s="18"/>
      <c r="K4" s="18"/>
      <c r="L4" s="18"/>
      <c r="M4" s="25"/>
      <c r="N4" s="26"/>
      <c r="O4" s="18"/>
      <c r="P4" s="18"/>
    </row>
    <row r="5" spans="1:16" ht="23.25">
      <c r="A5" s="23"/>
      <c r="B5" s="18"/>
      <c r="C5" s="18"/>
      <c r="D5" s="17" t="s">
        <v>43</v>
      </c>
      <c r="E5" s="18"/>
      <c r="F5" s="19" t="str">
        <f>'[1]1. Wettkampf'!F5</f>
        <v>x</v>
      </c>
      <c r="G5" s="18"/>
      <c r="H5" s="18"/>
      <c r="I5" s="18"/>
      <c r="J5" s="18"/>
      <c r="K5" s="18"/>
      <c r="L5" s="18"/>
      <c r="M5" s="592" t="s">
        <v>44</v>
      </c>
      <c r="N5" s="592"/>
      <c r="O5" s="27"/>
      <c r="P5" s="18"/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4.25">
      <c r="A7" s="579" t="s">
        <v>45</v>
      </c>
      <c r="B7" s="579"/>
      <c r="C7" s="579"/>
      <c r="D7" s="579"/>
      <c r="E7" s="579"/>
      <c r="F7" s="579"/>
      <c r="G7" s="579"/>
      <c r="H7" s="579"/>
      <c r="I7" s="579" t="s">
        <v>46</v>
      </c>
      <c r="J7" s="579"/>
      <c r="K7" s="579"/>
      <c r="L7" s="579"/>
      <c r="M7" s="579"/>
      <c r="N7" s="579"/>
      <c r="O7" s="579"/>
      <c r="P7" s="579"/>
    </row>
    <row r="8" spans="1:16" ht="18">
      <c r="A8" s="580" t="s">
        <v>109</v>
      </c>
      <c r="B8" s="581"/>
      <c r="C8" s="581"/>
      <c r="D8" s="581"/>
      <c r="E8" s="581"/>
      <c r="F8" s="581"/>
      <c r="G8" s="581"/>
      <c r="H8" s="582"/>
      <c r="I8" s="580" t="s">
        <v>216</v>
      </c>
      <c r="J8" s="581"/>
      <c r="K8" s="581"/>
      <c r="L8" s="581"/>
      <c r="M8" s="581"/>
      <c r="N8" s="581"/>
      <c r="O8" s="581"/>
      <c r="P8" s="581"/>
    </row>
    <row r="9" spans="1:17" ht="13.5" thickBot="1">
      <c r="A9" s="29"/>
      <c r="B9" s="29"/>
      <c r="C9" s="583" t="s">
        <v>47</v>
      </c>
      <c r="D9" s="584"/>
      <c r="E9" s="584"/>
      <c r="F9" s="585"/>
      <c r="G9" s="32"/>
      <c r="H9" s="586" t="s">
        <v>48</v>
      </c>
      <c r="I9" s="587"/>
      <c r="J9" s="32"/>
      <c r="K9" s="583" t="s">
        <v>47</v>
      </c>
      <c r="L9" s="584"/>
      <c r="M9" s="584"/>
      <c r="N9" s="585"/>
      <c r="O9" s="29"/>
      <c r="P9" s="29"/>
      <c r="Q9" s="3" t="s">
        <v>122</v>
      </c>
    </row>
    <row r="10" spans="1:16" ht="19.5" customHeight="1" thickBot="1" thickTop="1">
      <c r="A10" s="33" t="s">
        <v>49</v>
      </c>
      <c r="B10" s="243" t="s">
        <v>113</v>
      </c>
      <c r="C10" s="34">
        <v>1</v>
      </c>
      <c r="D10" s="34">
        <v>2</v>
      </c>
      <c r="E10" s="34">
        <v>3</v>
      </c>
      <c r="F10" s="30">
        <v>4</v>
      </c>
      <c r="G10" s="35" t="s">
        <v>50</v>
      </c>
      <c r="H10" s="574" t="s">
        <v>51</v>
      </c>
      <c r="I10" s="574"/>
      <c r="J10" s="35" t="s">
        <v>50</v>
      </c>
      <c r="K10" s="31">
        <v>1</v>
      </c>
      <c r="L10" s="34">
        <v>2</v>
      </c>
      <c r="M10" s="34">
        <v>3</v>
      </c>
      <c r="N10" s="34">
        <v>4</v>
      </c>
      <c r="O10" s="243" t="s">
        <v>113</v>
      </c>
      <c r="P10" s="33" t="s">
        <v>49</v>
      </c>
    </row>
    <row r="11" spans="1:16" ht="19.5" customHeight="1" thickBot="1" thickTop="1">
      <c r="A11" s="37">
        <v>1</v>
      </c>
      <c r="B11" s="38" t="s">
        <v>169</v>
      </c>
      <c r="C11" s="39">
        <v>80</v>
      </c>
      <c r="D11" s="39">
        <v>85</v>
      </c>
      <c r="E11" s="39">
        <v>90</v>
      </c>
      <c r="F11" s="40">
        <v>85</v>
      </c>
      <c r="G11" s="41">
        <f>SUM(C11:F11)</f>
        <v>340</v>
      </c>
      <c r="H11" s="42">
        <f>IF(G11&gt;J11,1,0)</f>
        <v>0</v>
      </c>
      <c r="I11" s="43">
        <f>IF(J11&gt;G11,1,0)</f>
        <v>1</v>
      </c>
      <c r="J11" s="41">
        <f>SUM(K11:N11)</f>
        <v>343</v>
      </c>
      <c r="K11" s="44">
        <v>86</v>
      </c>
      <c r="L11" s="39">
        <v>83</v>
      </c>
      <c r="M11" s="39">
        <v>89</v>
      </c>
      <c r="N11" s="39">
        <v>85</v>
      </c>
      <c r="O11" s="38" t="s">
        <v>154</v>
      </c>
      <c r="P11" s="45">
        <v>2</v>
      </c>
    </row>
    <row r="12" spans="1:16" ht="19.5" customHeight="1" thickBot="1" thickTop="1">
      <c r="A12" s="37">
        <v>3</v>
      </c>
      <c r="B12" s="38" t="s">
        <v>121</v>
      </c>
      <c r="C12" s="39">
        <v>83</v>
      </c>
      <c r="D12" s="39">
        <v>92</v>
      </c>
      <c r="E12" s="39">
        <v>89</v>
      </c>
      <c r="F12" s="40">
        <v>92</v>
      </c>
      <c r="G12" s="41">
        <f>SUM(C12:F12)</f>
        <v>356</v>
      </c>
      <c r="H12" s="42">
        <f>IF(G12&gt;J12,1,0)</f>
        <v>1</v>
      </c>
      <c r="I12" s="43">
        <f>IF(J12&gt;G12,1,0)</f>
        <v>0</v>
      </c>
      <c r="J12" s="41">
        <f>SUM(K12:N12)</f>
        <v>355</v>
      </c>
      <c r="K12" s="44">
        <v>88</v>
      </c>
      <c r="L12" s="39">
        <v>87</v>
      </c>
      <c r="M12" s="39">
        <v>91</v>
      </c>
      <c r="N12" s="39">
        <v>89</v>
      </c>
      <c r="O12" s="38" t="s">
        <v>153</v>
      </c>
      <c r="P12" s="45">
        <v>4</v>
      </c>
    </row>
    <row r="13" spans="1:16" ht="19.5" customHeight="1" thickBot="1" thickTop="1">
      <c r="A13" s="37">
        <v>5</v>
      </c>
      <c r="B13" s="38" t="s">
        <v>110</v>
      </c>
      <c r="C13" s="39">
        <v>88</v>
      </c>
      <c r="D13" s="39">
        <v>87</v>
      </c>
      <c r="E13" s="39">
        <v>91</v>
      </c>
      <c r="F13" s="40">
        <v>91</v>
      </c>
      <c r="G13" s="41">
        <f>SUM(C13:F13)</f>
        <v>357</v>
      </c>
      <c r="H13" s="42">
        <f>IF(G13&gt;J13,1,0)</f>
        <v>1</v>
      </c>
      <c r="I13" s="43">
        <f>IF(J13&gt;G13,1,0)</f>
        <v>0</v>
      </c>
      <c r="J13" s="41">
        <f>SUM(K13:N13)</f>
        <v>344</v>
      </c>
      <c r="K13" s="44">
        <v>89</v>
      </c>
      <c r="L13" s="39">
        <v>84</v>
      </c>
      <c r="M13" s="39">
        <v>86</v>
      </c>
      <c r="N13" s="39">
        <v>85</v>
      </c>
      <c r="O13" s="38" t="s">
        <v>217</v>
      </c>
      <c r="P13" s="45">
        <v>6</v>
      </c>
    </row>
    <row r="14" spans="1:16" ht="19.5" customHeight="1" thickBot="1" thickTop="1">
      <c r="A14" s="37">
        <v>7</v>
      </c>
      <c r="B14" s="38" t="s">
        <v>174</v>
      </c>
      <c r="C14" s="39">
        <v>84</v>
      </c>
      <c r="D14" s="39">
        <v>88</v>
      </c>
      <c r="E14" s="39">
        <v>91</v>
      </c>
      <c r="F14" s="40">
        <v>89</v>
      </c>
      <c r="G14" s="41">
        <f>SUM(C14:F14)</f>
        <v>352</v>
      </c>
      <c r="H14" s="42">
        <f>IF(G14&gt;J14,1,0)</f>
        <v>1</v>
      </c>
      <c r="I14" s="43">
        <f>IF(J14&gt;G14,1,0)</f>
        <v>0</v>
      </c>
      <c r="J14" s="41">
        <f>SUM(K14:N14)</f>
        <v>347</v>
      </c>
      <c r="K14" s="44">
        <v>84</v>
      </c>
      <c r="L14" s="39">
        <v>92</v>
      </c>
      <c r="M14" s="39">
        <v>83</v>
      </c>
      <c r="N14" s="39">
        <v>88</v>
      </c>
      <c r="O14" s="38" t="s">
        <v>157</v>
      </c>
      <c r="P14" s="45">
        <v>8</v>
      </c>
    </row>
    <row r="15" spans="1:16" ht="19.5" customHeight="1" thickTop="1">
      <c r="A15" s="37">
        <v>9</v>
      </c>
      <c r="B15" s="38" t="s">
        <v>170</v>
      </c>
      <c r="C15" s="50">
        <v>88</v>
      </c>
      <c r="D15" s="50">
        <v>90</v>
      </c>
      <c r="E15" s="50">
        <v>86</v>
      </c>
      <c r="F15" s="51">
        <v>83</v>
      </c>
      <c r="G15" s="52">
        <f>SUM(C15:F15)</f>
        <v>347</v>
      </c>
      <c r="H15" s="42">
        <f>IF(G15&gt;J15,1,0)</f>
        <v>1</v>
      </c>
      <c r="I15" s="43">
        <f>IF(J15&gt;G15,1,0)</f>
        <v>0</v>
      </c>
      <c r="J15" s="52">
        <f>SUM(K15:N15)</f>
        <v>263</v>
      </c>
      <c r="K15" s="53">
        <v>68</v>
      </c>
      <c r="L15" s="50">
        <v>64</v>
      </c>
      <c r="M15" s="50">
        <v>68</v>
      </c>
      <c r="N15" s="50">
        <v>63</v>
      </c>
      <c r="O15" s="38" t="s">
        <v>215</v>
      </c>
      <c r="P15" s="45">
        <v>10</v>
      </c>
    </row>
    <row r="16" spans="1:16" ht="16.5" thickBot="1">
      <c r="A16" s="54"/>
      <c r="B16" s="55" t="s">
        <v>52</v>
      </c>
      <c r="C16" s="244" t="s">
        <v>25</v>
      </c>
      <c r="D16" s="245" t="s">
        <v>26</v>
      </c>
      <c r="E16" s="245" t="s">
        <v>27</v>
      </c>
      <c r="F16" s="245" t="s">
        <v>28</v>
      </c>
      <c r="G16" s="246" t="s">
        <v>29</v>
      </c>
      <c r="H16" s="575"/>
      <c r="I16" s="576"/>
      <c r="J16" s="56" t="s">
        <v>25</v>
      </c>
      <c r="K16" s="57" t="s">
        <v>26</v>
      </c>
      <c r="L16" s="57" t="s">
        <v>27</v>
      </c>
      <c r="M16" s="57" t="s">
        <v>28</v>
      </c>
      <c r="N16" s="58" t="s">
        <v>29</v>
      </c>
      <c r="O16" s="59" t="s">
        <v>52</v>
      </c>
      <c r="P16" s="60"/>
    </row>
    <row r="17" spans="1:16" ht="13.5" thickTop="1">
      <c r="A17" s="62">
        <v>1</v>
      </c>
      <c r="B17" s="63">
        <f>IF(G11=J11,B11,"")</f>
      </c>
      <c r="C17" s="64"/>
      <c r="D17" s="64"/>
      <c r="E17" s="64"/>
      <c r="F17" s="65"/>
      <c r="G17" s="65"/>
      <c r="H17" s="66">
        <f>IF(C17&gt;J17,1,IF(D17&gt;K17,1,IF(E17&gt;L17,1,IF(F17&gt;M17,1,IF(G17&gt;N17,1,0)))))</f>
        <v>0</v>
      </c>
      <c r="I17" s="67">
        <f>IF(J17&gt;C17,1,IF(K17&gt;D17,1,IF(L17&gt;E17,1,IF(M17&gt;F17,1,IF(N17&gt;G17,1,0)))))</f>
        <v>0</v>
      </c>
      <c r="J17" s="68"/>
      <c r="K17" s="68"/>
      <c r="L17" s="64"/>
      <c r="M17" s="69"/>
      <c r="N17" s="69"/>
      <c r="O17" s="63">
        <f>IF(J11=G11,O11,"")</f>
      </c>
      <c r="P17" s="62">
        <v>2</v>
      </c>
    </row>
    <row r="18" spans="1:16" ht="12.75">
      <c r="A18" s="62">
        <v>3</v>
      </c>
      <c r="B18" s="63">
        <f>IF(G12=J12,B12,"")</f>
      </c>
      <c r="C18" s="64"/>
      <c r="D18" s="64"/>
      <c r="E18" s="64"/>
      <c r="F18" s="65"/>
      <c r="G18" s="65"/>
      <c r="H18" s="71">
        <f>IF(C18&gt;J18,1,IF(D18&gt;K18,1,IF(E18&gt;L18,1,IF(F18&gt;M18,1,IF(G18&gt;N18,1,0)))))</f>
        <v>0</v>
      </c>
      <c r="I18" s="72">
        <f>IF(J18&gt;C18,1,IF(K18&gt;D18,1,IF(L18&gt;E18,1,IF(M18&gt;F18,1,IF(N18&gt;G18,1,0)))))</f>
        <v>0</v>
      </c>
      <c r="J18" s="68"/>
      <c r="K18" s="68"/>
      <c r="L18" s="64"/>
      <c r="M18" s="69"/>
      <c r="N18" s="69"/>
      <c r="O18" s="63">
        <f>IF(J12=G12,O12,"")</f>
      </c>
      <c r="P18" s="62">
        <v>4</v>
      </c>
    </row>
    <row r="19" spans="1:16" ht="12.75">
      <c r="A19" s="62">
        <v>5</v>
      </c>
      <c r="B19" s="63">
        <f>IF(G13=J13,B13,"")</f>
      </c>
      <c r="C19" s="64"/>
      <c r="D19" s="64"/>
      <c r="E19" s="64"/>
      <c r="F19" s="65"/>
      <c r="G19" s="65"/>
      <c r="H19" s="71">
        <f>IF(C19&gt;J19,1,IF(D19&gt;K19,1,IF(E19&gt;L19,1,IF(F19&gt;M19,1,IF(G19&gt;N19,1,0)))))</f>
        <v>0</v>
      </c>
      <c r="I19" s="72">
        <f>IF(J19&gt;C19,1,IF(K19&gt;D19,1,IF(L19&gt;E19,1,IF(M19&gt;F19,1,IF(N19&gt;G19,1,0)))))</f>
        <v>0</v>
      </c>
      <c r="J19" s="68"/>
      <c r="K19" s="68"/>
      <c r="L19" s="64"/>
      <c r="M19" s="69"/>
      <c r="N19" s="69"/>
      <c r="O19" s="63">
        <f>IF(J13=G13,O13,"")</f>
      </c>
      <c r="P19" s="62">
        <v>6</v>
      </c>
    </row>
    <row r="20" spans="1:16" ht="12.75">
      <c r="A20" s="62">
        <v>7</v>
      </c>
      <c r="B20" s="63">
        <f>IF(G14=J14,B14,"")</f>
      </c>
      <c r="C20" s="64"/>
      <c r="D20" s="64"/>
      <c r="E20" s="64"/>
      <c r="F20" s="65"/>
      <c r="G20" s="65"/>
      <c r="H20" s="71">
        <f>IF(C20&gt;J20,1,IF(D20&gt;K20,1,IF(E20&gt;L20,1,IF(F20&gt;M20,1,IF(G20&gt;N20,1,0)))))</f>
        <v>0</v>
      </c>
      <c r="I20" s="72">
        <f>IF(J20&gt;C20,1,IF(K20&gt;D20,1,IF(L20&gt;E20,1,IF(M20&gt;F20,1,IF(N20&gt;G20,1,0)))))</f>
        <v>0</v>
      </c>
      <c r="J20" s="68"/>
      <c r="K20" s="68"/>
      <c r="L20" s="64"/>
      <c r="M20" s="69"/>
      <c r="N20" s="69"/>
      <c r="O20" s="63">
        <f>IF(J14=G14,O14,"")</f>
      </c>
      <c r="P20" s="62">
        <v>8</v>
      </c>
    </row>
    <row r="21" spans="1:16" ht="13.5" thickBot="1">
      <c r="A21" s="62">
        <v>9</v>
      </c>
      <c r="B21" s="63">
        <f>IF(G15=J15,B15,"")</f>
      </c>
      <c r="C21" s="64"/>
      <c r="D21" s="64"/>
      <c r="E21" s="64"/>
      <c r="F21" s="65"/>
      <c r="G21" s="65"/>
      <c r="H21" s="73">
        <f>IF(C21&gt;J21,1,IF(D21&gt;K21,1,IF(E21&gt;L21,1,IF(F21&gt;M21,1,IF(G21&gt;N21,1,0)))))</f>
        <v>0</v>
      </c>
      <c r="I21" s="74">
        <f>IF(J21&gt;C21,1,IF(K21&gt;D21,1,IF(L21&gt;E21,1,IF(M21&gt;F21,1,IF(N21&gt;G21,1,0)))))</f>
        <v>0</v>
      </c>
      <c r="J21" s="68"/>
      <c r="K21" s="68"/>
      <c r="L21" s="64"/>
      <c r="M21" s="69"/>
      <c r="N21" s="69"/>
      <c r="O21" s="63">
        <f>IF(J15=G15,O15,"")</f>
      </c>
      <c r="P21" s="62">
        <v>10</v>
      </c>
    </row>
    <row r="22" spans="1:16" ht="21.75" thickBot="1" thickTop="1">
      <c r="A22" s="75"/>
      <c r="B22" s="76" t="s">
        <v>53</v>
      </c>
      <c r="C22" s="75"/>
      <c r="D22" s="75"/>
      <c r="E22" s="75"/>
      <c r="F22" s="75"/>
      <c r="G22" s="75"/>
      <c r="H22" s="77">
        <f>SUM(H17:H21,H11:H15)</f>
        <v>4</v>
      </c>
      <c r="I22" s="77">
        <f>SUM(I17:I21,I11:I15)</f>
        <v>1</v>
      </c>
      <c r="J22" s="75"/>
      <c r="K22" s="75"/>
      <c r="L22" s="75"/>
      <c r="M22" s="75"/>
      <c r="N22" s="75"/>
      <c r="O22" s="75"/>
      <c r="P22" s="75"/>
    </row>
    <row r="23" spans="1:16" ht="13.5" thickTop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8"/>
      <c r="O23" s="22"/>
      <c r="P23" s="22"/>
    </row>
    <row r="24" spans="1:16" ht="12.75">
      <c r="A24" s="22"/>
      <c r="B24" s="79" t="s">
        <v>54</v>
      </c>
      <c r="C24" s="22"/>
      <c r="D24" s="22"/>
      <c r="E24" s="22"/>
      <c r="F24" s="22"/>
      <c r="G24" s="79" t="s">
        <v>55</v>
      </c>
      <c r="H24" s="80"/>
      <c r="I24" s="80"/>
      <c r="J24" s="22"/>
      <c r="K24" s="22"/>
      <c r="L24" s="22"/>
      <c r="M24" s="22"/>
      <c r="N24" s="22"/>
      <c r="O24" s="79" t="s">
        <v>56</v>
      </c>
      <c r="P24" s="22"/>
    </row>
    <row r="25" spans="1:1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.75">
      <c r="A26" s="81" t="s">
        <v>61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 t="s">
        <v>57</v>
      </c>
      <c r="P26" s="82"/>
    </row>
    <row r="27" spans="1:1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84" t="s">
        <v>58</v>
      </c>
      <c r="P27" s="85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84" t="s">
        <v>18</v>
      </c>
      <c r="P28" s="85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84" t="s">
        <v>59</v>
      </c>
      <c r="P29" s="85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4" t="s">
        <v>60</v>
      </c>
      <c r="P30" s="85"/>
    </row>
    <row r="31" spans="1:1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4" spans="1:16" ht="18">
      <c r="A34" s="588" t="s">
        <v>39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</row>
    <row r="35" spans="1:16" ht="18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</row>
    <row r="36" spans="1:16" ht="23.25">
      <c r="A36" s="589" t="s">
        <v>114</v>
      </c>
      <c r="B36" s="589"/>
      <c r="C36" s="589"/>
      <c r="D36" s="17" t="s">
        <v>40</v>
      </c>
      <c r="E36" s="18"/>
      <c r="F36" s="19"/>
      <c r="G36" s="590" t="s">
        <v>41</v>
      </c>
      <c r="H36" s="591"/>
      <c r="I36" s="591"/>
      <c r="J36" s="278"/>
      <c r="K36" s="20"/>
      <c r="L36" s="242"/>
      <c r="M36" s="592" t="s">
        <v>42</v>
      </c>
      <c r="N36" s="592"/>
      <c r="O36" s="21"/>
      <c r="P36" s="18"/>
    </row>
    <row r="37" spans="1:16" ht="23.25">
      <c r="A37" s="23"/>
      <c r="B37" s="18"/>
      <c r="C37" s="18"/>
      <c r="D37" s="24"/>
      <c r="E37" s="18"/>
      <c r="F37" s="18"/>
      <c r="G37" s="18"/>
      <c r="H37" s="18"/>
      <c r="I37" s="18"/>
      <c r="J37" s="18"/>
      <c r="K37" s="18"/>
      <c r="L37" s="18"/>
      <c r="M37" s="25"/>
      <c r="N37" s="26"/>
      <c r="O37" s="18"/>
      <c r="P37" s="18"/>
    </row>
    <row r="38" spans="1:16" ht="23.25">
      <c r="A38" s="23"/>
      <c r="B38" s="18"/>
      <c r="C38" s="18"/>
      <c r="D38" s="17" t="s">
        <v>43</v>
      </c>
      <c r="E38" s="18"/>
      <c r="F38" s="19" t="s">
        <v>118</v>
      </c>
      <c r="G38" s="18"/>
      <c r="H38" s="18"/>
      <c r="I38" s="18"/>
      <c r="J38" s="18"/>
      <c r="K38" s="18"/>
      <c r="L38" s="18"/>
      <c r="M38" s="578" t="s">
        <v>44</v>
      </c>
      <c r="N38" s="578"/>
      <c r="O38" s="27"/>
      <c r="P38" s="18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579" t="s">
        <v>45</v>
      </c>
      <c r="B40" s="579"/>
      <c r="C40" s="579"/>
      <c r="D40" s="579"/>
      <c r="E40" s="579"/>
      <c r="F40" s="579"/>
      <c r="G40" s="579"/>
      <c r="H40" s="579"/>
      <c r="I40" s="579" t="s">
        <v>46</v>
      </c>
      <c r="J40" s="579"/>
      <c r="K40" s="579"/>
      <c r="L40" s="579"/>
      <c r="M40" s="579"/>
      <c r="N40" s="579"/>
      <c r="O40" s="579"/>
      <c r="P40" s="579"/>
    </row>
    <row r="41" spans="1:16" ht="18">
      <c r="A41" s="580" t="s">
        <v>66</v>
      </c>
      <c r="B41" s="581"/>
      <c r="C41" s="581"/>
      <c r="D41" s="581"/>
      <c r="E41" s="581"/>
      <c r="F41" s="581"/>
      <c r="G41" s="581"/>
      <c r="H41" s="582"/>
      <c r="I41" s="580" t="s">
        <v>230</v>
      </c>
      <c r="J41" s="581"/>
      <c r="K41" s="581"/>
      <c r="L41" s="581"/>
      <c r="M41" s="581"/>
      <c r="N41" s="581"/>
      <c r="O41" s="581"/>
      <c r="P41" s="581"/>
    </row>
    <row r="42" spans="1:16" ht="13.5" thickBot="1">
      <c r="A42" s="29"/>
      <c r="B42" s="29"/>
      <c r="C42" s="583" t="s">
        <v>47</v>
      </c>
      <c r="D42" s="584"/>
      <c r="E42" s="584"/>
      <c r="F42" s="585"/>
      <c r="G42" s="32"/>
      <c r="H42" s="586" t="s">
        <v>48</v>
      </c>
      <c r="I42" s="587"/>
      <c r="J42" s="32"/>
      <c r="K42" s="583" t="s">
        <v>47</v>
      </c>
      <c r="L42" s="584"/>
      <c r="M42" s="584"/>
      <c r="N42" s="585"/>
      <c r="O42" s="29"/>
      <c r="P42" s="29"/>
    </row>
    <row r="43" spans="1:16" ht="14.25" thickBot="1" thickTop="1">
      <c r="A43" s="33" t="s">
        <v>49</v>
      </c>
      <c r="B43" s="243" t="s">
        <v>113</v>
      </c>
      <c r="C43" s="34">
        <v>1</v>
      </c>
      <c r="D43" s="34">
        <v>2</v>
      </c>
      <c r="E43" s="34">
        <v>3</v>
      </c>
      <c r="F43" s="30">
        <v>4</v>
      </c>
      <c r="G43" s="35" t="s">
        <v>50</v>
      </c>
      <c r="H43" s="574" t="s">
        <v>51</v>
      </c>
      <c r="I43" s="574"/>
      <c r="J43" s="35" t="s">
        <v>50</v>
      </c>
      <c r="K43" s="31">
        <v>1</v>
      </c>
      <c r="L43" s="34">
        <v>2</v>
      </c>
      <c r="M43" s="34">
        <v>3</v>
      </c>
      <c r="N43" s="34">
        <v>4</v>
      </c>
      <c r="O43" s="243" t="s">
        <v>113</v>
      </c>
      <c r="P43" s="33" t="s">
        <v>49</v>
      </c>
    </row>
    <row r="44" spans="1:16" ht="19.5" thickBot="1" thickTop="1">
      <c r="A44" s="37">
        <v>1</v>
      </c>
      <c r="B44" s="38" t="s">
        <v>4</v>
      </c>
      <c r="C44" s="39">
        <v>92</v>
      </c>
      <c r="D44" s="39">
        <v>92</v>
      </c>
      <c r="E44" s="39">
        <v>88</v>
      </c>
      <c r="F44" s="40">
        <v>88</v>
      </c>
      <c r="G44" s="41">
        <f>SUM(C44:F44)</f>
        <v>360</v>
      </c>
      <c r="H44" s="42">
        <v>0</v>
      </c>
      <c r="I44" s="43">
        <v>1</v>
      </c>
      <c r="J44" s="41">
        <f>SUM(K44:N44)</f>
        <v>351</v>
      </c>
      <c r="K44" s="44">
        <v>92</v>
      </c>
      <c r="L44" s="39">
        <v>88</v>
      </c>
      <c r="M44" s="39">
        <v>86</v>
      </c>
      <c r="N44" s="39">
        <v>85</v>
      </c>
      <c r="O44" s="38" t="s">
        <v>162</v>
      </c>
      <c r="P44" s="45">
        <v>2</v>
      </c>
    </row>
    <row r="45" spans="1:16" ht="19.5" thickBot="1" thickTop="1">
      <c r="A45" s="37">
        <v>3</v>
      </c>
      <c r="B45" s="38" t="s">
        <v>34</v>
      </c>
      <c r="C45" s="39">
        <v>87</v>
      </c>
      <c r="D45" s="39">
        <v>86</v>
      </c>
      <c r="E45" s="39">
        <v>88</v>
      </c>
      <c r="F45" s="40">
        <v>88</v>
      </c>
      <c r="G45" s="41">
        <f>SUM(C45:F45)</f>
        <v>349</v>
      </c>
      <c r="H45" s="42">
        <v>0</v>
      </c>
      <c r="I45" s="43">
        <v>1</v>
      </c>
      <c r="J45" s="41">
        <f>SUM(K45:N45)</f>
        <v>332</v>
      </c>
      <c r="K45" s="44">
        <v>87</v>
      </c>
      <c r="L45" s="39">
        <v>79</v>
      </c>
      <c r="M45" s="39">
        <v>83</v>
      </c>
      <c r="N45" s="39">
        <v>83</v>
      </c>
      <c r="O45" s="38" t="s">
        <v>83</v>
      </c>
      <c r="P45" s="45">
        <v>4</v>
      </c>
    </row>
    <row r="46" spans="1:16" ht="19.5" thickBot="1" thickTop="1">
      <c r="A46" s="37">
        <v>5</v>
      </c>
      <c r="B46" s="38" t="s">
        <v>35</v>
      </c>
      <c r="C46" s="39">
        <v>75</v>
      </c>
      <c r="D46" s="39">
        <v>77</v>
      </c>
      <c r="E46" s="39">
        <v>85</v>
      </c>
      <c r="F46" s="40">
        <v>81</v>
      </c>
      <c r="G46" s="41">
        <f>SUM(C46:F46)</f>
        <v>318</v>
      </c>
      <c r="H46" s="42">
        <v>0</v>
      </c>
      <c r="I46" s="43">
        <v>1</v>
      </c>
      <c r="J46" s="41">
        <f>SUM(K46:N46)</f>
        <v>366</v>
      </c>
      <c r="K46" s="44">
        <v>90</v>
      </c>
      <c r="L46" s="39">
        <v>90</v>
      </c>
      <c r="M46" s="39">
        <v>94</v>
      </c>
      <c r="N46" s="39">
        <v>92</v>
      </c>
      <c r="O46" s="38" t="s">
        <v>78</v>
      </c>
      <c r="P46" s="45">
        <v>6</v>
      </c>
    </row>
    <row r="47" spans="1:16" ht="19.5" thickBot="1" thickTop="1">
      <c r="A47" s="37">
        <v>7</v>
      </c>
      <c r="B47" s="38" t="s">
        <v>36</v>
      </c>
      <c r="C47" s="39">
        <v>72</v>
      </c>
      <c r="D47" s="39">
        <v>86</v>
      </c>
      <c r="E47" s="39">
        <v>87</v>
      </c>
      <c r="F47" s="40">
        <v>77</v>
      </c>
      <c r="G47" s="41">
        <f>SUM(C47:F47)</f>
        <v>322</v>
      </c>
      <c r="H47" s="42">
        <v>0</v>
      </c>
      <c r="I47" s="43">
        <v>1</v>
      </c>
      <c r="J47" s="41">
        <f>SUM(K47:N47)</f>
        <v>288</v>
      </c>
      <c r="K47" s="44">
        <v>85</v>
      </c>
      <c r="L47" s="39">
        <v>64</v>
      </c>
      <c r="M47" s="39">
        <v>67</v>
      </c>
      <c r="N47" s="39">
        <v>72</v>
      </c>
      <c r="O47" s="38" t="s">
        <v>80</v>
      </c>
      <c r="P47" s="45">
        <v>8</v>
      </c>
    </row>
    <row r="48" spans="1:16" ht="18.75" thickTop="1">
      <c r="A48" s="37">
        <v>9</v>
      </c>
      <c r="B48" s="38"/>
      <c r="C48" s="50">
        <v>0</v>
      </c>
      <c r="D48" s="50">
        <v>0</v>
      </c>
      <c r="E48" s="50">
        <v>0</v>
      </c>
      <c r="F48" s="51">
        <v>0</v>
      </c>
      <c r="G48" s="52">
        <v>0</v>
      </c>
      <c r="H48" s="42">
        <v>0</v>
      </c>
      <c r="I48" s="43">
        <v>1</v>
      </c>
      <c r="J48" s="52">
        <f>SUM(K48:N48)</f>
        <v>256</v>
      </c>
      <c r="K48" s="53">
        <v>64</v>
      </c>
      <c r="L48" s="50">
        <v>67</v>
      </c>
      <c r="M48" s="50">
        <v>66</v>
      </c>
      <c r="N48" s="50">
        <v>59</v>
      </c>
      <c r="O48" s="38" t="s">
        <v>228</v>
      </c>
      <c r="P48" s="45">
        <v>10</v>
      </c>
    </row>
    <row r="49" spans="1:16" ht="16.5" thickBot="1">
      <c r="A49" s="54"/>
      <c r="B49" s="55" t="s">
        <v>52</v>
      </c>
      <c r="C49" s="244" t="s">
        <v>25</v>
      </c>
      <c r="D49" s="245" t="s">
        <v>26</v>
      </c>
      <c r="E49" s="245" t="s">
        <v>27</v>
      </c>
      <c r="F49" s="245" t="s">
        <v>28</v>
      </c>
      <c r="G49" s="246" t="s">
        <v>29</v>
      </c>
      <c r="H49" s="575"/>
      <c r="I49" s="576"/>
      <c r="J49" s="56" t="s">
        <v>25</v>
      </c>
      <c r="K49" s="57" t="s">
        <v>26</v>
      </c>
      <c r="L49" s="57" t="s">
        <v>27</v>
      </c>
      <c r="M49" s="57" t="s">
        <v>28</v>
      </c>
      <c r="N49" s="58" t="s">
        <v>29</v>
      </c>
      <c r="O49" s="59" t="s">
        <v>52</v>
      </c>
      <c r="P49" s="60"/>
    </row>
    <row r="50" spans="1:16" ht="13.5" thickTop="1">
      <c r="A50" s="62">
        <v>1</v>
      </c>
      <c r="B50" s="63">
        <f>IF(G44=J44,B44,"")</f>
      </c>
      <c r="C50" s="64"/>
      <c r="D50" s="64"/>
      <c r="E50" s="64"/>
      <c r="F50" s="65"/>
      <c r="G50" s="65"/>
      <c r="H50" s="66">
        <f>IF(C50&gt;J50,1,IF(D50&gt;K50,1,IF(E50&gt;L50,1,IF(F50&gt;M50,1,IF(G50&gt;N50,1,0)))))</f>
        <v>0</v>
      </c>
      <c r="I50" s="67">
        <f>IF(J50&gt;C50,1,IF(K50&gt;D50,1,IF(L50&gt;E50,1,IF(M50&gt;F50,1,IF(N50&gt;G50,1,0)))))</f>
        <v>0</v>
      </c>
      <c r="J50" s="68"/>
      <c r="K50" s="68"/>
      <c r="L50" s="64"/>
      <c r="M50" s="69"/>
      <c r="N50" s="69"/>
      <c r="O50" s="63">
        <f>IF(J44=G44,O44,"")</f>
      </c>
      <c r="P50" s="62">
        <v>2</v>
      </c>
    </row>
    <row r="51" spans="1:16" ht="12.75">
      <c r="A51" s="62">
        <v>3</v>
      </c>
      <c r="B51" s="63">
        <f>IF(G45=J45,B45,"")</f>
      </c>
      <c r="C51" s="64"/>
      <c r="D51" s="64"/>
      <c r="E51" s="64"/>
      <c r="F51" s="65"/>
      <c r="G51" s="65"/>
      <c r="H51" s="71">
        <f>IF(C51&gt;J51,1,IF(D51&gt;K51,1,IF(E51&gt;L51,1,IF(F51&gt;M51,1,IF(G51&gt;N51,1,0)))))</f>
        <v>0</v>
      </c>
      <c r="I51" s="72">
        <f>IF(J51&gt;C51,1,IF(K51&gt;D51,1,IF(L51&gt;E51,1,IF(M51&gt;F51,1,IF(N51&gt;G51,1,0)))))</f>
        <v>0</v>
      </c>
      <c r="J51" s="68"/>
      <c r="K51" s="68"/>
      <c r="L51" s="64"/>
      <c r="M51" s="69"/>
      <c r="N51" s="69"/>
      <c r="O51" s="63">
        <f>IF(J45=G45,O45,"")</f>
      </c>
      <c r="P51" s="62">
        <v>4</v>
      </c>
    </row>
    <row r="52" spans="1:16" ht="12.75">
      <c r="A52" s="62">
        <v>5</v>
      </c>
      <c r="B52" s="63">
        <f>IF(G46=J46,B46,"")</f>
      </c>
      <c r="C52" s="64"/>
      <c r="D52" s="64"/>
      <c r="E52" s="64"/>
      <c r="F52" s="65"/>
      <c r="G52" s="65"/>
      <c r="H52" s="71">
        <f>IF(C52&gt;J52,1,IF(D52&gt;K52,1,IF(E52&gt;L52,1,IF(F52&gt;M52,1,IF(G52&gt;N52,1,0)))))</f>
        <v>0</v>
      </c>
      <c r="I52" s="72">
        <f>IF(J52&gt;C52,1,IF(K52&gt;D52,1,IF(L52&gt;E52,1,IF(M52&gt;F52,1,IF(N52&gt;G52,1,0)))))</f>
        <v>0</v>
      </c>
      <c r="J52" s="68"/>
      <c r="K52" s="68"/>
      <c r="L52" s="64"/>
      <c r="M52" s="69"/>
      <c r="N52" s="69"/>
      <c r="O52" s="63">
        <f>IF(J46=G46,O46,"")</f>
      </c>
      <c r="P52" s="62">
        <v>6</v>
      </c>
    </row>
    <row r="53" spans="1:16" ht="12.75">
      <c r="A53" s="62">
        <v>7</v>
      </c>
      <c r="B53" s="63">
        <f>IF(G47=J47,B47,"")</f>
      </c>
      <c r="C53" s="64"/>
      <c r="D53" s="64"/>
      <c r="E53" s="64"/>
      <c r="F53" s="65"/>
      <c r="G53" s="65"/>
      <c r="H53" s="71">
        <f>IF(C53&gt;J53,1,IF(D53&gt;K53,1,IF(E53&gt;L53,1,IF(F53&gt;M53,1,IF(G53&gt;N53,1,0)))))</f>
        <v>0</v>
      </c>
      <c r="I53" s="72">
        <f>IF(J53&gt;C53,1,IF(K53&gt;D53,1,IF(L53&gt;E53,1,IF(M53&gt;F53,1,IF(N53&gt;G53,1,0)))))</f>
        <v>0</v>
      </c>
      <c r="J53" s="68"/>
      <c r="K53" s="68"/>
      <c r="L53" s="64"/>
      <c r="M53" s="69"/>
      <c r="N53" s="69"/>
      <c r="O53" s="63"/>
      <c r="P53" s="62">
        <v>8</v>
      </c>
    </row>
    <row r="54" spans="1:16" ht="13.5" thickBot="1">
      <c r="A54" s="62">
        <v>9</v>
      </c>
      <c r="B54" s="63">
        <f>IF(G48=J48,B48,"")</f>
      </c>
      <c r="C54" s="64"/>
      <c r="D54" s="64"/>
      <c r="E54" s="64"/>
      <c r="F54" s="65"/>
      <c r="G54" s="65"/>
      <c r="H54" s="73">
        <f>IF(C54&gt;J54,1,IF(D54&gt;K54,1,IF(E54&gt;L54,1,IF(F54&gt;M54,1,IF(G54&gt;N54,1,0)))))</f>
        <v>0</v>
      </c>
      <c r="I54" s="74">
        <f>IF(J54&gt;C54,1,IF(K54&gt;D54,1,IF(L54&gt;E54,1,IF(M54&gt;F54,1,IF(N54&gt;G54,1,0)))))</f>
        <v>0</v>
      </c>
      <c r="J54" s="68"/>
      <c r="K54" s="68"/>
      <c r="L54" s="64"/>
      <c r="M54" s="69"/>
      <c r="N54" s="69"/>
      <c r="O54" s="63">
        <f>IF(J48=G48,O48,"")</f>
      </c>
      <c r="P54" s="62">
        <v>10</v>
      </c>
    </row>
    <row r="55" spans="1:16" ht="21.75" thickBot="1" thickTop="1">
      <c r="A55" s="75"/>
      <c r="B55" s="76" t="s">
        <v>53</v>
      </c>
      <c r="C55" s="75"/>
      <c r="D55" s="75"/>
      <c r="E55" s="75"/>
      <c r="F55" s="75"/>
      <c r="G55" s="75"/>
      <c r="H55" s="77">
        <v>0</v>
      </c>
      <c r="I55" s="77">
        <v>5</v>
      </c>
      <c r="J55" s="75"/>
      <c r="K55" s="75"/>
      <c r="L55" s="75"/>
      <c r="M55" s="75"/>
      <c r="N55" s="75"/>
      <c r="O55" s="75"/>
      <c r="P55" s="75"/>
    </row>
    <row r="56" spans="1:16" ht="13.5" thickTop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8"/>
      <c r="O56" s="22"/>
      <c r="P56" s="22"/>
    </row>
    <row r="57" spans="1:16" ht="12.75">
      <c r="A57" s="22"/>
      <c r="B57" s="79" t="s">
        <v>54</v>
      </c>
      <c r="C57" s="22"/>
      <c r="D57" s="22"/>
      <c r="E57" s="22"/>
      <c r="F57" s="22"/>
      <c r="G57" s="79" t="s">
        <v>55</v>
      </c>
      <c r="H57" s="80"/>
      <c r="I57" s="80"/>
      <c r="J57" s="22"/>
      <c r="K57" s="22"/>
      <c r="L57" s="22"/>
      <c r="M57" s="22"/>
      <c r="N57" s="22"/>
      <c r="O57" s="79" t="s">
        <v>56</v>
      </c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5.75">
      <c r="A59" s="81" t="s">
        <v>61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 t="s">
        <v>57</v>
      </c>
      <c r="P59" s="82"/>
    </row>
    <row r="60" spans="1:16" ht="12.75">
      <c r="A60" s="22"/>
      <c r="B60" s="595" t="s">
        <v>231</v>
      </c>
      <c r="C60" s="595"/>
      <c r="D60" s="595"/>
      <c r="E60" s="595"/>
      <c r="F60" s="595"/>
      <c r="G60" s="595"/>
      <c r="H60" s="595"/>
      <c r="I60" s="595"/>
      <c r="J60" s="595"/>
      <c r="K60" s="22"/>
      <c r="L60" s="22"/>
      <c r="M60" s="22"/>
      <c r="N60" s="22"/>
      <c r="O60" s="84" t="s">
        <v>58</v>
      </c>
      <c r="P60" s="85"/>
    </row>
    <row r="61" spans="1:16" ht="12.75">
      <c r="A61" s="22"/>
      <c r="B61" s="595"/>
      <c r="C61" s="595"/>
      <c r="D61" s="595"/>
      <c r="E61" s="595"/>
      <c r="F61" s="595"/>
      <c r="G61" s="595"/>
      <c r="H61" s="595"/>
      <c r="I61" s="595"/>
      <c r="J61" s="595"/>
      <c r="K61" s="22"/>
      <c r="L61" s="22"/>
      <c r="M61" s="22"/>
      <c r="N61" s="22"/>
      <c r="O61" s="84" t="s">
        <v>18</v>
      </c>
      <c r="P61" s="85"/>
    </row>
    <row r="62" spans="1:16" ht="12.75">
      <c r="A62" s="22"/>
      <c r="B62" s="595"/>
      <c r="C62" s="595"/>
      <c r="D62" s="595"/>
      <c r="E62" s="595"/>
      <c r="F62" s="595"/>
      <c r="G62" s="595"/>
      <c r="H62" s="595"/>
      <c r="I62" s="595"/>
      <c r="J62" s="595"/>
      <c r="K62" s="22"/>
      <c r="L62" s="22"/>
      <c r="M62" s="22"/>
      <c r="N62" s="22"/>
      <c r="O62" s="84" t="s">
        <v>59</v>
      </c>
      <c r="P62" s="85"/>
    </row>
    <row r="63" spans="1:16" ht="12.75">
      <c r="A63" s="22"/>
      <c r="B63" s="595"/>
      <c r="C63" s="595"/>
      <c r="D63" s="595"/>
      <c r="E63" s="595"/>
      <c r="F63" s="595"/>
      <c r="G63" s="595"/>
      <c r="H63" s="595"/>
      <c r="I63" s="595"/>
      <c r="J63" s="595"/>
      <c r="K63" s="22"/>
      <c r="L63" s="22"/>
      <c r="M63" s="22"/>
      <c r="N63" s="22"/>
      <c r="O63" s="84" t="s">
        <v>60</v>
      </c>
      <c r="P63" s="85"/>
    </row>
    <row r="64" spans="1:1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8" spans="1:16" ht="18">
      <c r="A68" s="588" t="s">
        <v>39</v>
      </c>
      <c r="B68" s="588"/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</row>
    <row r="69" spans="1:16" ht="18">
      <c r="A69" s="588"/>
      <c r="B69" s="588"/>
      <c r="C69" s="588"/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</row>
    <row r="70" spans="1:16" ht="23.25">
      <c r="A70" s="589" t="s">
        <v>114</v>
      </c>
      <c r="B70" s="589"/>
      <c r="C70" s="589"/>
      <c r="D70" s="17" t="s">
        <v>40</v>
      </c>
      <c r="E70" s="18"/>
      <c r="F70" s="19"/>
      <c r="G70" s="590" t="s">
        <v>41</v>
      </c>
      <c r="H70" s="591"/>
      <c r="I70" s="591"/>
      <c r="J70" s="254"/>
      <c r="K70" s="20"/>
      <c r="L70" s="242"/>
      <c r="M70" s="592" t="s">
        <v>42</v>
      </c>
      <c r="N70" s="592"/>
      <c r="O70" s="21">
        <v>41306</v>
      </c>
      <c r="P70" s="18"/>
    </row>
    <row r="71" spans="1:16" ht="23.25">
      <c r="A71" s="23"/>
      <c r="B71" s="18"/>
      <c r="C71" s="18"/>
      <c r="D71" s="24"/>
      <c r="E71" s="18"/>
      <c r="F71" s="18"/>
      <c r="G71" s="18"/>
      <c r="H71" s="18"/>
      <c r="I71" s="18"/>
      <c r="J71" s="18"/>
      <c r="K71" s="18"/>
      <c r="L71" s="18"/>
      <c r="M71" s="25"/>
      <c r="N71" s="26"/>
      <c r="O71" s="18"/>
      <c r="P71" s="18"/>
    </row>
    <row r="72" spans="1:16" ht="23.25">
      <c r="A72" s="23"/>
      <c r="B72" s="18"/>
      <c r="C72" s="18"/>
      <c r="D72" s="17" t="s">
        <v>43</v>
      </c>
      <c r="E72" s="18"/>
      <c r="F72" s="19" t="s">
        <v>118</v>
      </c>
      <c r="G72" s="18"/>
      <c r="H72" s="18"/>
      <c r="I72" s="18"/>
      <c r="J72" s="18"/>
      <c r="K72" s="18"/>
      <c r="L72" s="18"/>
      <c r="M72" s="592" t="s">
        <v>44</v>
      </c>
      <c r="N72" s="592"/>
      <c r="O72" s="27"/>
      <c r="P72" s="18"/>
    </row>
    <row r="73" spans="1:1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4.25">
      <c r="A74" s="579" t="s">
        <v>45</v>
      </c>
      <c r="B74" s="579"/>
      <c r="C74" s="579"/>
      <c r="D74" s="579"/>
      <c r="E74" s="579"/>
      <c r="F74" s="579"/>
      <c r="G74" s="579"/>
      <c r="H74" s="579"/>
      <c r="I74" s="579" t="s">
        <v>46</v>
      </c>
      <c r="J74" s="579"/>
      <c r="K74" s="579"/>
      <c r="L74" s="579"/>
      <c r="M74" s="579"/>
      <c r="N74" s="579"/>
      <c r="O74" s="579"/>
      <c r="P74" s="579"/>
    </row>
    <row r="75" spans="1:16" ht="18">
      <c r="A75" s="580" t="s">
        <v>172</v>
      </c>
      <c r="B75" s="581"/>
      <c r="C75" s="581"/>
      <c r="D75" s="581"/>
      <c r="E75" s="581"/>
      <c r="F75" s="581"/>
      <c r="G75" s="581"/>
      <c r="H75" s="582"/>
      <c r="I75" s="580"/>
      <c r="J75" s="581"/>
      <c r="K75" s="581"/>
      <c r="L75" s="581"/>
      <c r="M75" s="581"/>
      <c r="N75" s="581"/>
      <c r="O75" s="581"/>
      <c r="P75" s="581"/>
    </row>
    <row r="76" spans="1:16" ht="13.5" thickBot="1">
      <c r="A76" s="29"/>
      <c r="B76" s="29"/>
      <c r="C76" s="583" t="s">
        <v>47</v>
      </c>
      <c r="D76" s="584"/>
      <c r="E76" s="584"/>
      <c r="F76" s="585"/>
      <c r="G76" s="32"/>
      <c r="H76" s="586" t="s">
        <v>48</v>
      </c>
      <c r="I76" s="587"/>
      <c r="J76" s="32"/>
      <c r="K76" s="583" t="s">
        <v>47</v>
      </c>
      <c r="L76" s="584"/>
      <c r="M76" s="584"/>
      <c r="N76" s="585"/>
      <c r="O76" s="29"/>
      <c r="P76" s="29"/>
    </row>
    <row r="77" spans="1:16" ht="14.25" thickBot="1" thickTop="1">
      <c r="A77" s="33" t="s">
        <v>49</v>
      </c>
      <c r="B77" s="243" t="s">
        <v>113</v>
      </c>
      <c r="C77" s="34">
        <v>1</v>
      </c>
      <c r="D77" s="34">
        <v>2</v>
      </c>
      <c r="E77" s="34">
        <v>3</v>
      </c>
      <c r="F77" s="30">
        <v>4</v>
      </c>
      <c r="G77" s="35" t="s">
        <v>50</v>
      </c>
      <c r="H77" s="574" t="s">
        <v>51</v>
      </c>
      <c r="I77" s="574"/>
      <c r="J77" s="35" t="s">
        <v>50</v>
      </c>
      <c r="K77" s="31">
        <v>1</v>
      </c>
      <c r="L77" s="34">
        <v>2</v>
      </c>
      <c r="M77" s="34">
        <v>3</v>
      </c>
      <c r="N77" s="34">
        <v>4</v>
      </c>
      <c r="O77" s="243" t="s">
        <v>113</v>
      </c>
      <c r="P77" s="33" t="s">
        <v>49</v>
      </c>
    </row>
    <row r="78" spans="1:16" ht="19.5" thickBot="1" thickTop="1">
      <c r="A78" s="37">
        <v>1</v>
      </c>
      <c r="B78" s="38" t="s">
        <v>72</v>
      </c>
      <c r="C78" s="39">
        <v>90</v>
      </c>
      <c r="D78" s="39">
        <v>95</v>
      </c>
      <c r="E78" s="39">
        <v>94</v>
      </c>
      <c r="F78" s="40">
        <v>94</v>
      </c>
      <c r="G78" s="41">
        <f>SUM(C78:F78)</f>
        <v>373</v>
      </c>
      <c r="H78" s="42">
        <f>IF(G78&gt;J78,1,0)</f>
        <v>1</v>
      </c>
      <c r="I78" s="43">
        <f>IF(J78&gt;G78,1,0)</f>
        <v>0</v>
      </c>
      <c r="J78" s="41">
        <f>SUM(K78:N78)</f>
        <v>369</v>
      </c>
      <c r="K78" s="44">
        <v>93</v>
      </c>
      <c r="L78" s="39">
        <v>89</v>
      </c>
      <c r="M78" s="39">
        <v>92</v>
      </c>
      <c r="N78" s="39">
        <v>95</v>
      </c>
      <c r="O78" s="38" t="s">
        <v>104</v>
      </c>
      <c r="P78" s="45">
        <v>2</v>
      </c>
    </row>
    <row r="79" spans="1:16" ht="19.5" thickBot="1" thickTop="1">
      <c r="A79" s="37">
        <v>3</v>
      </c>
      <c r="B79" s="38" t="s">
        <v>76</v>
      </c>
      <c r="C79" s="39">
        <v>90</v>
      </c>
      <c r="D79" s="39">
        <v>83</v>
      </c>
      <c r="E79" s="39">
        <v>85</v>
      </c>
      <c r="F79" s="40">
        <v>89</v>
      </c>
      <c r="G79" s="41">
        <f>SUM(C79:F79)</f>
        <v>347</v>
      </c>
      <c r="H79" s="42">
        <f>IF(G79&gt;J79,1,0)</f>
        <v>0</v>
      </c>
      <c r="I79" s="43">
        <f>IF(J79&gt;G79,1,0)</f>
        <v>1</v>
      </c>
      <c r="J79" s="41">
        <f>SUM(K79:N79)</f>
        <v>370</v>
      </c>
      <c r="K79" s="44">
        <v>89</v>
      </c>
      <c r="L79" s="39">
        <v>94</v>
      </c>
      <c r="M79" s="39">
        <v>96</v>
      </c>
      <c r="N79" s="39">
        <v>91</v>
      </c>
      <c r="O79" s="38" t="s">
        <v>101</v>
      </c>
      <c r="P79" s="45">
        <v>4</v>
      </c>
    </row>
    <row r="80" spans="1:16" ht="19.5" thickBot="1" thickTop="1">
      <c r="A80" s="37">
        <v>5</v>
      </c>
      <c r="B80" s="38" t="s">
        <v>73</v>
      </c>
      <c r="C80" s="39">
        <v>90</v>
      </c>
      <c r="D80" s="39">
        <v>91</v>
      </c>
      <c r="E80" s="39">
        <v>83</v>
      </c>
      <c r="F80" s="40">
        <v>84</v>
      </c>
      <c r="G80" s="41">
        <f>SUM(C80:F80)</f>
        <v>348</v>
      </c>
      <c r="H80" s="42">
        <f>IF(G80&gt;J80,1,0)</f>
        <v>0</v>
      </c>
      <c r="I80" s="43">
        <f>IF(J80&gt;G80,1,0)</f>
        <v>1</v>
      </c>
      <c r="J80" s="41">
        <f>SUM(K80:N80)</f>
        <v>356</v>
      </c>
      <c r="K80" s="44">
        <v>85</v>
      </c>
      <c r="L80" s="39">
        <v>90</v>
      </c>
      <c r="M80" s="39">
        <v>90</v>
      </c>
      <c r="N80" s="39">
        <v>91</v>
      </c>
      <c r="O80" s="38" t="s">
        <v>103</v>
      </c>
      <c r="P80" s="45">
        <v>6</v>
      </c>
    </row>
    <row r="81" spans="1:16" ht="19.5" thickBot="1" thickTop="1">
      <c r="A81" s="37">
        <v>7</v>
      </c>
      <c r="B81" s="38" t="s">
        <v>75</v>
      </c>
      <c r="C81" s="39">
        <v>82</v>
      </c>
      <c r="D81" s="39">
        <v>90</v>
      </c>
      <c r="E81" s="39">
        <v>86</v>
      </c>
      <c r="F81" s="40">
        <v>92</v>
      </c>
      <c r="G81" s="41">
        <f>SUM(C81:F81)</f>
        <v>350</v>
      </c>
      <c r="H81" s="42">
        <f>IF(G81&gt;J81,1,0)</f>
        <v>0</v>
      </c>
      <c r="I81" s="43">
        <f>IF(J81&gt;G81,1,0)</f>
        <v>1</v>
      </c>
      <c r="J81" s="41">
        <f>SUM(K81:N81)</f>
        <v>369</v>
      </c>
      <c r="K81" s="44">
        <v>88</v>
      </c>
      <c r="L81" s="39">
        <v>95</v>
      </c>
      <c r="M81" s="39">
        <v>93</v>
      </c>
      <c r="N81" s="39">
        <v>93</v>
      </c>
      <c r="O81" s="38" t="s">
        <v>105</v>
      </c>
      <c r="P81" s="45">
        <v>8</v>
      </c>
    </row>
    <row r="82" spans="1:16" ht="19.5" thickBot="1" thickTop="1">
      <c r="A82" s="37">
        <v>9</v>
      </c>
      <c r="B82" s="38" t="s">
        <v>74</v>
      </c>
      <c r="C82" s="50">
        <v>84</v>
      </c>
      <c r="D82" s="50">
        <v>87</v>
      </c>
      <c r="E82" s="50">
        <v>89</v>
      </c>
      <c r="F82" s="51">
        <v>90</v>
      </c>
      <c r="G82" s="41">
        <f>SUM(C82:F82)</f>
        <v>350</v>
      </c>
      <c r="H82" s="42">
        <f>IF(G82&gt;J82,1,0)</f>
        <v>0</v>
      </c>
      <c r="I82" s="43">
        <f>IF(J82&gt;G82,1,0)</f>
        <v>1</v>
      </c>
      <c r="J82" s="41">
        <f>SUM(K82:N82)</f>
        <v>355</v>
      </c>
      <c r="K82" s="53">
        <v>86</v>
      </c>
      <c r="L82" s="50">
        <v>88</v>
      </c>
      <c r="M82" s="50">
        <v>89</v>
      </c>
      <c r="N82" s="50">
        <v>92</v>
      </c>
      <c r="O82" s="38" t="s">
        <v>106</v>
      </c>
      <c r="P82" s="45">
        <v>10</v>
      </c>
    </row>
    <row r="83" spans="1:16" ht="17.25" thickBot="1" thickTop="1">
      <c r="A83" s="54"/>
      <c r="B83" s="55" t="s">
        <v>52</v>
      </c>
      <c r="C83" s="244" t="s">
        <v>25</v>
      </c>
      <c r="D83" s="245" t="s">
        <v>26</v>
      </c>
      <c r="E83" s="245" t="s">
        <v>27</v>
      </c>
      <c r="F83" s="245" t="s">
        <v>28</v>
      </c>
      <c r="G83" s="246">
        <f>SUM(J78)</f>
        <v>369</v>
      </c>
      <c r="H83" s="575"/>
      <c r="I83" s="576"/>
      <c r="J83" s="56" t="s">
        <v>25</v>
      </c>
      <c r="K83" s="57" t="s">
        <v>26</v>
      </c>
      <c r="L83" s="57" t="s">
        <v>27</v>
      </c>
      <c r="M83" s="57" t="s">
        <v>28</v>
      </c>
      <c r="N83" s="58" t="s">
        <v>29</v>
      </c>
      <c r="O83" s="59" t="s">
        <v>52</v>
      </c>
      <c r="P83" s="60"/>
    </row>
    <row r="84" spans="1:16" ht="13.5" thickTop="1">
      <c r="A84" s="62">
        <v>1</v>
      </c>
      <c r="B84" s="63">
        <f>IF(G78=J78,B78,"")</f>
      </c>
      <c r="C84" s="64"/>
      <c r="D84" s="64"/>
      <c r="E84" s="64"/>
      <c r="F84" s="65"/>
      <c r="G84" s="65"/>
      <c r="H84" s="66">
        <f>IF(C84&gt;J84,1,IF(D84&gt;K84,1,IF(E84&gt;L84,1,IF(F84&gt;M84,1,IF(G84&gt;N84,1,0)))))</f>
        <v>0</v>
      </c>
      <c r="I84" s="67">
        <f>IF(J84&gt;C84,1,IF(K84&gt;D84,1,IF(L84&gt;E84,1,IF(M84&gt;F84,1,IF(N84&gt;G84,1,0)))))</f>
        <v>0</v>
      </c>
      <c r="J84" s="68"/>
      <c r="K84" s="68"/>
      <c r="L84" s="64"/>
      <c r="M84" s="69"/>
      <c r="N84" s="69"/>
      <c r="O84" s="63"/>
      <c r="P84" s="62">
        <v>2</v>
      </c>
    </row>
    <row r="85" spans="1:16" ht="12.75">
      <c r="A85" s="62">
        <v>3</v>
      </c>
      <c r="B85" s="63">
        <f>IF(G79=J79,B79,"")</f>
      </c>
      <c r="C85" s="64"/>
      <c r="D85" s="64"/>
      <c r="E85" s="64"/>
      <c r="F85" s="65"/>
      <c r="G85" s="65"/>
      <c r="H85" s="71">
        <f>IF(C85&gt;J85,1,IF(D85&gt;K85,1,IF(E85&gt;L85,1,IF(F85&gt;M85,1,IF(G85&gt;N85,1,0)))))</f>
        <v>0</v>
      </c>
      <c r="I85" s="72">
        <f>IF(J85&gt;C85,1,IF(K85&gt;D85,1,IF(L85&gt;E85,1,IF(M85&gt;F85,1,IF(N85&gt;G85,1,0)))))</f>
        <v>0</v>
      </c>
      <c r="J85" s="68"/>
      <c r="K85" s="68"/>
      <c r="L85" s="64"/>
      <c r="M85" s="69"/>
      <c r="N85" s="69"/>
      <c r="O85" s="63">
        <f>IF(J79=G79,O79,"")</f>
      </c>
      <c r="P85" s="62">
        <v>4</v>
      </c>
    </row>
    <row r="86" spans="1:16" ht="12.75">
      <c r="A86" s="62">
        <v>5</v>
      </c>
      <c r="B86" s="63">
        <f>IF(G80=J80,B80,"")</f>
      </c>
      <c r="C86" s="64"/>
      <c r="D86" s="64"/>
      <c r="E86" s="64"/>
      <c r="F86" s="65"/>
      <c r="G86" s="65"/>
      <c r="H86" s="71">
        <f>IF(C86&gt;J86,1,IF(D86&gt;K86,1,IF(E86&gt;L86,1,IF(F86&gt;M86,1,IF(G86&gt;N86,1,0)))))</f>
        <v>0</v>
      </c>
      <c r="I86" s="72">
        <f>IF(J86&gt;C86,1,IF(K86&gt;D86,1,IF(L86&gt;E86,1,IF(M86&gt;F86,1,IF(N86&gt;G86,1,0)))))</f>
        <v>0</v>
      </c>
      <c r="J86" s="68"/>
      <c r="K86" s="68"/>
      <c r="L86" s="64"/>
      <c r="M86" s="69"/>
      <c r="N86" s="69"/>
      <c r="O86" s="63">
        <f>IF(J80=G80,O80,"")</f>
      </c>
      <c r="P86" s="62">
        <v>6</v>
      </c>
    </row>
    <row r="87" spans="1:16" ht="12.75">
      <c r="A87" s="62">
        <v>7</v>
      </c>
      <c r="B87" s="63">
        <f>IF(G81=J81,B81,"")</f>
      </c>
      <c r="C87" s="64"/>
      <c r="D87" s="64"/>
      <c r="E87" s="64"/>
      <c r="F87" s="65"/>
      <c r="G87" s="65"/>
      <c r="H87" s="71">
        <f>IF(C87&gt;J87,1,IF(D87&gt;K87,1,IF(E87&gt;L87,1,IF(F87&gt;M87,1,IF(G87&gt;N87,1,0)))))</f>
        <v>0</v>
      </c>
      <c r="I87" s="72">
        <f>IF(J87&gt;C87,1,IF(K87&gt;D87,1,IF(L87&gt;E87,1,IF(M87&gt;F87,1,IF(N87&gt;G87,1,0)))))</f>
        <v>0</v>
      </c>
      <c r="J87" s="68"/>
      <c r="K87" s="68"/>
      <c r="L87" s="64"/>
      <c r="M87" s="69"/>
      <c r="N87" s="69"/>
      <c r="O87" s="63">
        <f>IF(J81=G81,O81,"")</f>
      </c>
      <c r="P87" s="62">
        <v>8</v>
      </c>
    </row>
    <row r="88" spans="1:16" ht="13.5" thickBot="1">
      <c r="A88" s="62">
        <v>9</v>
      </c>
      <c r="B88" s="63">
        <f>IF(G82=J82,B82,"")</f>
      </c>
      <c r="C88" s="64"/>
      <c r="D88" s="64"/>
      <c r="E88" s="64"/>
      <c r="F88" s="65"/>
      <c r="G88" s="65"/>
      <c r="H88" s="73">
        <f>IF(C88&gt;J88,1,IF(D88&gt;K88,1,IF(E88&gt;L88,1,IF(F88&gt;M88,1,IF(G88&gt;N88,1,0)))))</f>
        <v>0</v>
      </c>
      <c r="I88" s="74">
        <f>IF(J88&gt;C88,1,IF(K88&gt;D88,1,IF(L88&gt;E88,1,IF(M88&gt;F88,1,IF(N88&gt;G88,1,0)))))</f>
        <v>0</v>
      </c>
      <c r="J88" s="68"/>
      <c r="K88" s="68"/>
      <c r="L88" s="64"/>
      <c r="M88" s="69"/>
      <c r="N88" s="69"/>
      <c r="O88" s="63">
        <f>IF(J82=G82,O82,"")</f>
      </c>
      <c r="P88" s="62">
        <v>10</v>
      </c>
    </row>
    <row r="89" spans="1:16" ht="21.75" thickBot="1" thickTop="1">
      <c r="A89" s="75"/>
      <c r="B89" s="76" t="s">
        <v>53</v>
      </c>
      <c r="C89" s="75"/>
      <c r="D89" s="75"/>
      <c r="E89" s="75"/>
      <c r="F89" s="75"/>
      <c r="G89" s="75"/>
      <c r="H89" s="77">
        <f>SUM(H84:H88,H78:H82)</f>
        <v>1</v>
      </c>
      <c r="I89" s="77">
        <f>SUM(I84:I88,I78:I82)</f>
        <v>4</v>
      </c>
      <c r="J89" s="75"/>
      <c r="K89" s="75"/>
      <c r="L89" s="75"/>
      <c r="M89" s="75"/>
      <c r="N89" s="75"/>
      <c r="O89" s="75"/>
      <c r="P89" s="75"/>
    </row>
    <row r="90" spans="1:16" ht="13.5" thickTop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8"/>
      <c r="O90" s="22"/>
      <c r="P90" s="22"/>
    </row>
    <row r="91" spans="1:16" ht="12.75">
      <c r="A91" s="22"/>
      <c r="B91" s="79" t="s">
        <v>54</v>
      </c>
      <c r="C91" s="22"/>
      <c r="D91" s="22"/>
      <c r="E91" s="22"/>
      <c r="F91" s="22"/>
      <c r="G91" s="79" t="s">
        <v>55</v>
      </c>
      <c r="H91" s="80"/>
      <c r="I91" s="80"/>
      <c r="J91" s="22"/>
      <c r="K91" s="281"/>
      <c r="L91" s="22"/>
      <c r="M91" s="22"/>
      <c r="N91" s="22"/>
      <c r="O91" s="79" t="s">
        <v>56</v>
      </c>
      <c r="P91" s="22"/>
    </row>
    <row r="92" spans="1:1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5.75">
      <c r="A93" s="81" t="s">
        <v>61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3" t="s">
        <v>57</v>
      </c>
      <c r="P93" s="82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84" t="s">
        <v>58</v>
      </c>
      <c r="P94" s="85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84" t="s">
        <v>18</v>
      </c>
      <c r="P95" s="85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84" t="s">
        <v>59</v>
      </c>
      <c r="P96" s="85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84" t="s">
        <v>60</v>
      </c>
      <c r="P97" s="85"/>
    </row>
    <row r="98" spans="1:1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47">
    <mergeCell ref="H77:I77"/>
    <mergeCell ref="H83:I83"/>
    <mergeCell ref="M72:N72"/>
    <mergeCell ref="A74:H74"/>
    <mergeCell ref="I74:P74"/>
    <mergeCell ref="A75:H75"/>
    <mergeCell ref="I75:P75"/>
    <mergeCell ref="C76:F76"/>
    <mergeCell ref="H76:I76"/>
    <mergeCell ref="K76:N76"/>
    <mergeCell ref="H43:I43"/>
    <mergeCell ref="H49:I49"/>
    <mergeCell ref="A68:P68"/>
    <mergeCell ref="A69:P69"/>
    <mergeCell ref="A70:C70"/>
    <mergeCell ref="G70:I70"/>
    <mergeCell ref="M70:N70"/>
    <mergeCell ref="B60:J63"/>
    <mergeCell ref="M38:N38"/>
    <mergeCell ref="A40:H40"/>
    <mergeCell ref="I40:P40"/>
    <mergeCell ref="A41:H41"/>
    <mergeCell ref="I41:P41"/>
    <mergeCell ref="C42:F42"/>
    <mergeCell ref="H42:I42"/>
    <mergeCell ref="K42:N42"/>
    <mergeCell ref="H10:I10"/>
    <mergeCell ref="H16:I16"/>
    <mergeCell ref="A34:P34"/>
    <mergeCell ref="A35:P35"/>
    <mergeCell ref="A36:C36"/>
    <mergeCell ref="G36:I36"/>
    <mergeCell ref="M36:N36"/>
    <mergeCell ref="M5:N5"/>
    <mergeCell ref="A7:H7"/>
    <mergeCell ref="I7:P7"/>
    <mergeCell ref="A8:H8"/>
    <mergeCell ref="I8:P8"/>
    <mergeCell ref="C9:F9"/>
    <mergeCell ref="H9:I9"/>
    <mergeCell ref="K9:N9"/>
    <mergeCell ref="A1:P1"/>
    <mergeCell ref="A2:P2"/>
    <mergeCell ref="A3:C3"/>
    <mergeCell ref="G3:I3"/>
    <mergeCell ref="J3:L3"/>
    <mergeCell ref="M3:N3"/>
  </mergeCells>
  <conditionalFormatting sqref="H44:I54">
    <cfRule type="cellIs" priority="14" dxfId="3" operator="equal" stopIfTrue="1">
      <formula>1</formula>
    </cfRule>
  </conditionalFormatting>
  <conditionalFormatting sqref="H55">
    <cfRule type="cellIs" priority="13" dxfId="0" operator="greaterThan" stopIfTrue="1">
      <formula>$I$22</formula>
    </cfRule>
  </conditionalFormatting>
  <conditionalFormatting sqref="I55">
    <cfRule type="cellIs" priority="12" dxfId="0" operator="greaterThan" stopIfTrue="1">
      <formula>$H$22</formula>
    </cfRule>
  </conditionalFormatting>
  <conditionalFormatting sqref="C44:F48 K44:N48">
    <cfRule type="cellIs" priority="11" dxfId="2" operator="lessThan" stopIfTrue="1">
      <formula>1</formula>
    </cfRule>
  </conditionalFormatting>
  <conditionalFormatting sqref="H78:I88">
    <cfRule type="cellIs" priority="10" dxfId="3" operator="equal" stopIfTrue="1">
      <formula>1</formula>
    </cfRule>
  </conditionalFormatting>
  <conditionalFormatting sqref="H89">
    <cfRule type="cellIs" priority="9" dxfId="0" operator="greaterThan" stopIfTrue="1">
      <formula>$I$22</formula>
    </cfRule>
  </conditionalFormatting>
  <conditionalFormatting sqref="I89">
    <cfRule type="cellIs" priority="8" dxfId="0" operator="greaterThan" stopIfTrue="1">
      <formula>$H$22</formula>
    </cfRule>
  </conditionalFormatting>
  <conditionalFormatting sqref="C78:F82 K78:N82">
    <cfRule type="cellIs" priority="7" dxfId="2" operator="lessThan" stopIfTrue="1">
      <formula>1</formula>
    </cfRule>
  </conditionalFormatting>
  <conditionalFormatting sqref="H16:I21">
    <cfRule type="cellIs" priority="6" dxfId="3" operator="equal" stopIfTrue="1">
      <formula>1</formula>
    </cfRule>
  </conditionalFormatting>
  <conditionalFormatting sqref="H22">
    <cfRule type="cellIs" priority="5" dxfId="0" operator="greaterThan" stopIfTrue="1">
      <formula>$I$22</formula>
    </cfRule>
  </conditionalFormatting>
  <conditionalFormatting sqref="I22">
    <cfRule type="cellIs" priority="4" dxfId="0" operator="greaterThan" stopIfTrue="1">
      <formula>$H$22</formula>
    </cfRule>
  </conditionalFormatting>
  <conditionalFormatting sqref="H11:I15">
    <cfRule type="cellIs" priority="2" dxfId="3" operator="equal" stopIfTrue="1">
      <formula>1</formula>
    </cfRule>
  </conditionalFormatting>
  <conditionalFormatting sqref="C11:F15 K11:N15">
    <cfRule type="cellIs" priority="1" dxfId="2" operator="lessThan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scale="48" r:id="rId2"/>
  <colBreaks count="1" manualBreakCount="1">
    <brk id="16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35"/>
  <sheetViews>
    <sheetView zoomScale="75" zoomScaleNormal="75" zoomScaleSheetLayoutView="50" workbookViewId="0" topLeftCell="D103">
      <selection activeCell="U8" sqref="U8"/>
    </sheetView>
  </sheetViews>
  <sheetFormatPr defaultColWidth="11.421875" defaultRowHeight="12.75"/>
  <cols>
    <col min="2" max="2" width="39.57421875" style="0" bestFit="1" customWidth="1"/>
    <col min="3" max="4" width="13.57421875" style="1" customWidth="1"/>
    <col min="5" max="5" width="10.140625" style="1" customWidth="1"/>
    <col min="6" max="6" width="37.28125" style="0" customWidth="1"/>
    <col min="7" max="7" width="13.57421875" style="0" customWidth="1"/>
    <col min="8" max="9" width="11.57421875" style="1" customWidth="1"/>
    <col min="10" max="12" width="11.57421875" style="0" customWidth="1"/>
    <col min="13" max="13" width="0.71875" style="0" customWidth="1"/>
    <col min="14" max="14" width="0.71875" style="1" customWidth="1"/>
    <col min="15" max="15" width="14.7109375" style="1" customWidth="1"/>
    <col min="16" max="16" width="0.2890625" style="120" customWidth="1"/>
    <col min="17" max="17" width="0.85546875" style="0" customWidth="1"/>
  </cols>
  <sheetData>
    <row r="1" spans="15:16" ht="12.75">
      <c r="O1" s="10"/>
      <c r="P1" s="7"/>
    </row>
    <row r="2" spans="15:16" ht="12.75">
      <c r="O2" s="10"/>
      <c r="P2" s="7"/>
    </row>
    <row r="3" spans="15:16" ht="13.5" thickBot="1">
      <c r="O3" s="10"/>
      <c r="P3" s="7"/>
    </row>
    <row r="4" spans="2:16" ht="40.5" customHeight="1" thickBot="1">
      <c r="B4" s="507" t="s">
        <v>31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9"/>
    </row>
    <row r="5" spans="2:16" ht="29.25" customHeight="1" thickBot="1">
      <c r="B5" s="510" t="s">
        <v>134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2"/>
    </row>
    <row r="6" spans="2:16" ht="18">
      <c r="B6" s="119"/>
      <c r="C6" s="103"/>
      <c r="D6" s="103"/>
      <c r="E6" s="103"/>
      <c r="F6" s="102"/>
      <c r="G6" s="515" t="s">
        <v>24</v>
      </c>
      <c r="H6" s="518" t="s">
        <v>86</v>
      </c>
      <c r="I6" s="519"/>
      <c r="J6" s="519"/>
      <c r="K6" s="519"/>
      <c r="L6" s="519"/>
      <c r="M6" s="519"/>
      <c r="N6" s="519"/>
      <c r="O6" s="513" t="s">
        <v>24</v>
      </c>
      <c r="P6" s="256"/>
    </row>
    <row r="7" spans="2:16" ht="18.75" thickBot="1">
      <c r="B7" s="520" t="s">
        <v>13</v>
      </c>
      <c r="C7" s="521" t="s">
        <v>20</v>
      </c>
      <c r="D7" s="522"/>
      <c r="E7" s="143" t="s">
        <v>21</v>
      </c>
      <c r="F7" s="517" t="s">
        <v>23</v>
      </c>
      <c r="G7" s="516"/>
      <c r="H7" s="128" t="s">
        <v>25</v>
      </c>
      <c r="I7" s="128" t="s">
        <v>26</v>
      </c>
      <c r="J7" s="129" t="s">
        <v>27</v>
      </c>
      <c r="K7" s="128" t="s">
        <v>28</v>
      </c>
      <c r="L7" s="128" t="s">
        <v>29</v>
      </c>
      <c r="M7" s="128"/>
      <c r="N7" s="128"/>
      <c r="O7" s="514"/>
      <c r="P7" s="8"/>
    </row>
    <row r="8" spans="2:21" ht="67.5" thickBot="1">
      <c r="B8" s="520"/>
      <c r="C8" s="521"/>
      <c r="D8" s="522"/>
      <c r="E8" s="143" t="s">
        <v>22</v>
      </c>
      <c r="F8" s="517"/>
      <c r="G8" s="177">
        <v>2012</v>
      </c>
      <c r="H8" s="178" t="s">
        <v>136</v>
      </c>
      <c r="I8" s="178" t="s">
        <v>135</v>
      </c>
      <c r="J8" s="179" t="s">
        <v>137</v>
      </c>
      <c r="K8" s="178" t="s">
        <v>138</v>
      </c>
      <c r="L8" s="180">
        <v>41308</v>
      </c>
      <c r="M8" s="181"/>
      <c r="N8" s="181"/>
      <c r="O8" s="258" t="s">
        <v>139</v>
      </c>
      <c r="P8" s="257"/>
      <c r="U8" s="282"/>
    </row>
    <row r="9" spans="2:16" ht="21.75" customHeight="1">
      <c r="B9" s="167" t="s">
        <v>158</v>
      </c>
      <c r="C9" s="168" t="s">
        <v>30</v>
      </c>
      <c r="D9" s="168">
        <v>1</v>
      </c>
      <c r="E9" s="169" t="s">
        <v>115</v>
      </c>
      <c r="F9" s="349" t="s">
        <v>152</v>
      </c>
      <c r="G9" s="350">
        <v>370</v>
      </c>
      <c r="H9" s="387">
        <v>362</v>
      </c>
      <c r="I9" s="387" t="s">
        <v>183</v>
      </c>
      <c r="J9" s="387"/>
      <c r="K9" s="387">
        <v>360</v>
      </c>
      <c r="L9" s="387"/>
      <c r="M9" s="412"/>
      <c r="N9" s="402"/>
      <c r="O9" s="423">
        <f>AVERAGE(H9:L9)</f>
        <v>361</v>
      </c>
      <c r="P9" s="8"/>
    </row>
    <row r="10" spans="2:16" ht="21.75" customHeight="1">
      <c r="B10" s="131">
        <v>4202</v>
      </c>
      <c r="C10" s="89"/>
      <c r="D10" s="89">
        <v>2</v>
      </c>
      <c r="E10" s="154" t="s">
        <v>115</v>
      </c>
      <c r="F10" s="157" t="s">
        <v>154</v>
      </c>
      <c r="G10" s="351">
        <v>353.25</v>
      </c>
      <c r="H10" s="342">
        <v>347</v>
      </c>
      <c r="I10" s="342" t="s">
        <v>185</v>
      </c>
      <c r="J10" s="342">
        <v>354</v>
      </c>
      <c r="K10" s="342">
        <v>361</v>
      </c>
      <c r="L10" s="342">
        <v>343</v>
      </c>
      <c r="M10" s="354"/>
      <c r="N10" s="347"/>
      <c r="O10" s="450">
        <f>AVERAGE(H10:L10)</f>
        <v>351.25</v>
      </c>
      <c r="P10" s="8"/>
    </row>
    <row r="11" spans="2:16" ht="21.75" customHeight="1">
      <c r="B11" s="107"/>
      <c r="C11" s="89"/>
      <c r="D11" s="89">
        <v>3</v>
      </c>
      <c r="E11" s="154" t="s">
        <v>116</v>
      </c>
      <c r="F11" s="157" t="s">
        <v>155</v>
      </c>
      <c r="G11" s="351">
        <v>351</v>
      </c>
      <c r="H11" s="342"/>
      <c r="I11" s="342"/>
      <c r="J11" s="342"/>
      <c r="K11" s="342"/>
      <c r="L11" s="342"/>
      <c r="M11" s="354"/>
      <c r="N11" s="347"/>
      <c r="O11" s="424">
        <v>351</v>
      </c>
      <c r="P11" s="8"/>
    </row>
    <row r="12" spans="2:21" ht="21.75" customHeight="1">
      <c r="B12" s="107"/>
      <c r="C12" s="89"/>
      <c r="D12" s="89">
        <v>4</v>
      </c>
      <c r="E12" s="154" t="s">
        <v>115</v>
      </c>
      <c r="F12" s="157" t="s">
        <v>153</v>
      </c>
      <c r="G12" s="351">
        <v>355.5</v>
      </c>
      <c r="H12" s="342">
        <v>347</v>
      </c>
      <c r="I12" s="342" t="s">
        <v>184</v>
      </c>
      <c r="J12" s="342">
        <v>337</v>
      </c>
      <c r="K12" s="342">
        <v>361</v>
      </c>
      <c r="L12" s="342">
        <v>355</v>
      </c>
      <c r="M12" s="354"/>
      <c r="N12" s="347"/>
      <c r="O12" s="451">
        <f>AVERAGE(H12:L12)</f>
        <v>350</v>
      </c>
      <c r="P12" s="8"/>
      <c r="Q12" s="9"/>
      <c r="S12" s="3"/>
      <c r="U12" s="3"/>
    </row>
    <row r="13" spans="2:16" ht="21.75" customHeight="1">
      <c r="B13" s="107"/>
      <c r="C13" s="89"/>
      <c r="D13" s="89">
        <v>5</v>
      </c>
      <c r="E13" s="154" t="s">
        <v>115</v>
      </c>
      <c r="F13" s="157" t="s">
        <v>156</v>
      </c>
      <c r="G13" s="351">
        <v>333.67</v>
      </c>
      <c r="H13" s="342">
        <v>320</v>
      </c>
      <c r="I13" s="342" t="s">
        <v>187</v>
      </c>
      <c r="J13" s="342">
        <v>343</v>
      </c>
      <c r="K13" s="342">
        <v>336</v>
      </c>
      <c r="L13" s="342">
        <v>344</v>
      </c>
      <c r="M13" s="354"/>
      <c r="N13" s="347"/>
      <c r="O13" s="393">
        <f>AVERAGE(H13:L13)</f>
        <v>335.75</v>
      </c>
      <c r="P13" s="8"/>
    </row>
    <row r="14" spans="2:16" ht="21.75" customHeight="1">
      <c r="B14" s="107"/>
      <c r="C14" s="89"/>
      <c r="D14" s="89">
        <v>6</v>
      </c>
      <c r="E14" s="154" t="s">
        <v>116</v>
      </c>
      <c r="F14" s="157" t="s">
        <v>157</v>
      </c>
      <c r="G14" s="351">
        <v>333.75</v>
      </c>
      <c r="H14" s="342">
        <v>309</v>
      </c>
      <c r="I14" s="342"/>
      <c r="J14" s="342">
        <v>338</v>
      </c>
      <c r="K14" s="342"/>
      <c r="L14" s="342">
        <v>347</v>
      </c>
      <c r="M14" s="354"/>
      <c r="N14" s="347"/>
      <c r="O14" s="425">
        <f>AVERAGE(H14:L14)</f>
        <v>331.3333333333333</v>
      </c>
      <c r="P14" s="8"/>
    </row>
    <row r="15" spans="2:24" ht="21.75" customHeight="1">
      <c r="B15" s="107"/>
      <c r="C15" s="89"/>
      <c r="D15" s="89">
        <v>7</v>
      </c>
      <c r="E15" s="154" t="s">
        <v>116</v>
      </c>
      <c r="F15" s="157" t="s">
        <v>197</v>
      </c>
      <c r="G15" s="351">
        <v>0</v>
      </c>
      <c r="H15" s="342"/>
      <c r="I15" s="342"/>
      <c r="J15" s="342">
        <v>310</v>
      </c>
      <c r="K15" s="342">
        <v>338</v>
      </c>
      <c r="L15" s="342"/>
      <c r="M15" s="354"/>
      <c r="N15" s="347"/>
      <c r="O15" s="451">
        <f>AVERAGE(J15:L15)</f>
        <v>324</v>
      </c>
      <c r="P15" s="8"/>
      <c r="X15" s="283"/>
    </row>
    <row r="16" spans="2:16" ht="21.75" customHeight="1">
      <c r="B16" s="107"/>
      <c r="C16" s="89"/>
      <c r="D16" s="89">
        <v>8</v>
      </c>
      <c r="E16" s="89" t="s">
        <v>116</v>
      </c>
      <c r="F16" s="155" t="s">
        <v>215</v>
      </c>
      <c r="G16" s="156">
        <v>0</v>
      </c>
      <c r="H16" s="345"/>
      <c r="I16" s="373"/>
      <c r="J16" s="345"/>
      <c r="K16" s="345"/>
      <c r="L16" s="342">
        <v>263</v>
      </c>
      <c r="M16" s="354"/>
      <c r="N16" s="347"/>
      <c r="O16" s="425">
        <v>263</v>
      </c>
      <c r="P16" s="8"/>
    </row>
    <row r="17" spans="2:19" ht="21.75" customHeight="1">
      <c r="B17" s="107"/>
      <c r="C17" s="89"/>
      <c r="D17" s="89">
        <v>9</v>
      </c>
      <c r="E17" s="154" t="s">
        <v>115</v>
      </c>
      <c r="F17" s="157" t="s">
        <v>178</v>
      </c>
      <c r="G17" s="351">
        <v>0</v>
      </c>
      <c r="H17" s="342"/>
      <c r="I17" s="342" t="s">
        <v>186</v>
      </c>
      <c r="J17" s="342"/>
      <c r="K17" s="342"/>
      <c r="L17" s="342"/>
      <c r="M17" s="354"/>
      <c r="N17" s="347"/>
      <c r="O17" s="453">
        <v>0</v>
      </c>
      <c r="P17" s="8"/>
      <c r="S17" s="3"/>
    </row>
    <row r="18" spans="2:16" ht="21.75" customHeight="1" thickBot="1">
      <c r="B18" s="172"/>
      <c r="C18" s="88"/>
      <c r="D18" s="88">
        <v>10</v>
      </c>
      <c r="E18" s="173"/>
      <c r="F18" s="174"/>
      <c r="G18" s="175"/>
      <c r="H18" s="396"/>
      <c r="I18" s="397"/>
      <c r="J18" s="396"/>
      <c r="K18" s="396"/>
      <c r="L18" s="396"/>
      <c r="M18" s="426"/>
      <c r="N18" s="406"/>
      <c r="O18" s="401"/>
      <c r="P18" s="8"/>
    </row>
    <row r="19" spans="2:16" ht="0.75" customHeight="1" thickBot="1">
      <c r="B19" s="172"/>
      <c r="C19" s="88"/>
      <c r="D19" s="88">
        <v>11</v>
      </c>
      <c r="E19" s="173"/>
      <c r="F19" s="174"/>
      <c r="G19" s="175"/>
      <c r="H19" s="416"/>
      <c r="I19" s="416"/>
      <c r="J19" s="417"/>
      <c r="K19" s="418"/>
      <c r="L19" s="419"/>
      <c r="M19" s="420"/>
      <c r="N19" s="421"/>
      <c r="O19" s="422"/>
      <c r="P19" s="8"/>
    </row>
    <row r="20" spans="2:16" ht="0.75" customHeight="1" hidden="1" thickBot="1">
      <c r="B20" s="107"/>
      <c r="C20" s="89"/>
      <c r="D20" s="89">
        <v>11</v>
      </c>
      <c r="E20" s="154"/>
      <c r="F20" s="157"/>
      <c r="G20" s="158"/>
      <c r="H20" s="343"/>
      <c r="I20" s="343"/>
      <c r="J20" s="356"/>
      <c r="K20" s="355"/>
      <c r="L20" s="347"/>
      <c r="M20" s="357"/>
      <c r="N20" s="347"/>
      <c r="O20" s="343"/>
      <c r="P20" s="8"/>
    </row>
    <row r="21" spans="2:16" ht="16.5" customHeight="1" hidden="1">
      <c r="B21" s="107"/>
      <c r="C21" s="89"/>
      <c r="D21" s="89">
        <v>12</v>
      </c>
      <c r="E21" s="89"/>
      <c r="F21" s="155"/>
      <c r="G21" s="156"/>
      <c r="H21" s="343"/>
      <c r="I21" s="343"/>
      <c r="J21" s="356"/>
      <c r="K21" s="355"/>
      <c r="L21" s="347"/>
      <c r="M21" s="357"/>
      <c r="N21" s="347"/>
      <c r="O21" s="343"/>
      <c r="P21" s="8"/>
    </row>
    <row r="22" spans="2:16" ht="0.75" customHeight="1" hidden="1" thickBot="1">
      <c r="B22" s="107"/>
      <c r="C22" s="89"/>
      <c r="D22" s="89"/>
      <c r="E22" s="89"/>
      <c r="F22" s="155"/>
      <c r="G22" s="156"/>
      <c r="H22" s="343"/>
      <c r="I22" s="343"/>
      <c r="J22" s="355"/>
      <c r="K22" s="355"/>
      <c r="L22" s="347"/>
      <c r="M22" s="354"/>
      <c r="N22" s="347"/>
      <c r="O22" s="343"/>
      <c r="P22" s="8"/>
    </row>
    <row r="23" spans="2:16" ht="0.75" customHeight="1" hidden="1" thickBot="1">
      <c r="B23" s="107"/>
      <c r="C23" s="89"/>
      <c r="D23" s="89"/>
      <c r="E23" s="89"/>
      <c r="F23" s="155"/>
      <c r="G23" s="156"/>
      <c r="H23" s="343"/>
      <c r="I23" s="343"/>
      <c r="J23" s="355"/>
      <c r="K23" s="355"/>
      <c r="L23" s="347"/>
      <c r="M23" s="354"/>
      <c r="N23" s="347"/>
      <c r="O23" s="343"/>
      <c r="P23" s="8"/>
    </row>
    <row r="24" spans="2:16" ht="0.75" customHeight="1" hidden="1">
      <c r="B24" s="107"/>
      <c r="C24" s="89"/>
      <c r="D24" s="89"/>
      <c r="E24" s="89"/>
      <c r="F24" s="155"/>
      <c r="G24" s="156"/>
      <c r="H24" s="343"/>
      <c r="I24" s="343"/>
      <c r="J24" s="355"/>
      <c r="K24" s="355"/>
      <c r="L24" s="347"/>
      <c r="M24" s="354"/>
      <c r="N24" s="347"/>
      <c r="O24" s="343"/>
      <c r="P24" s="8"/>
    </row>
    <row r="25" spans="2:16" ht="16.5" customHeight="1" hidden="1">
      <c r="B25" s="131"/>
      <c r="C25" s="89"/>
      <c r="D25" s="89"/>
      <c r="E25" s="154"/>
      <c r="F25" s="157"/>
      <c r="G25" s="158"/>
      <c r="H25" s="358"/>
      <c r="I25" s="359"/>
      <c r="J25" s="346"/>
      <c r="K25" s="346"/>
      <c r="L25" s="346"/>
      <c r="M25" s="354"/>
      <c r="N25" s="346"/>
      <c r="O25" s="343"/>
      <c r="P25" s="8"/>
    </row>
    <row r="26" spans="2:16" ht="16.5" customHeight="1" hidden="1">
      <c r="B26" s="131"/>
      <c r="C26" s="89"/>
      <c r="D26" s="89"/>
      <c r="E26" s="154"/>
      <c r="F26" s="157"/>
      <c r="G26" s="158"/>
      <c r="H26" s="358"/>
      <c r="I26" s="359"/>
      <c r="J26" s="346"/>
      <c r="K26" s="346"/>
      <c r="L26" s="346"/>
      <c r="M26" s="354"/>
      <c r="N26" s="346"/>
      <c r="O26" s="343"/>
      <c r="P26" s="8"/>
    </row>
    <row r="27" spans="2:16" ht="16.5" customHeight="1" hidden="1">
      <c r="B27" s="107"/>
      <c r="C27" s="89"/>
      <c r="D27" s="89"/>
      <c r="E27" s="154"/>
      <c r="F27" s="157"/>
      <c r="G27" s="158"/>
      <c r="H27" s="358"/>
      <c r="I27" s="359"/>
      <c r="J27" s="346"/>
      <c r="K27" s="346"/>
      <c r="L27" s="346"/>
      <c r="M27" s="354"/>
      <c r="N27" s="346"/>
      <c r="O27" s="343"/>
      <c r="P27" s="8"/>
    </row>
    <row r="28" spans="2:16" ht="16.5" customHeight="1" hidden="1">
      <c r="B28" s="107"/>
      <c r="C28" s="89"/>
      <c r="D28" s="89"/>
      <c r="E28" s="89"/>
      <c r="F28" s="157"/>
      <c r="G28" s="158"/>
      <c r="H28" s="358"/>
      <c r="I28" s="359"/>
      <c r="J28" s="346"/>
      <c r="K28" s="346"/>
      <c r="L28" s="346"/>
      <c r="M28" s="354"/>
      <c r="N28" s="346"/>
      <c r="O28" s="344"/>
      <c r="P28" s="8"/>
    </row>
    <row r="29" spans="2:16" ht="16.5" customHeight="1" hidden="1">
      <c r="B29" s="107"/>
      <c r="C29" s="89"/>
      <c r="D29" s="89"/>
      <c r="E29" s="154"/>
      <c r="F29" s="157"/>
      <c r="G29" s="158"/>
      <c r="H29" s="358"/>
      <c r="I29" s="359"/>
      <c r="J29" s="346"/>
      <c r="K29" s="346"/>
      <c r="L29" s="346"/>
      <c r="M29" s="354"/>
      <c r="N29" s="346"/>
      <c r="O29" s="343"/>
      <c r="P29" s="8"/>
    </row>
    <row r="30" spans="2:16" ht="16.5" customHeight="1" hidden="1">
      <c r="B30" s="107"/>
      <c r="C30" s="89"/>
      <c r="D30" s="89"/>
      <c r="E30" s="154"/>
      <c r="F30" s="157"/>
      <c r="G30" s="158"/>
      <c r="H30" s="358"/>
      <c r="I30" s="360"/>
      <c r="J30" s="361"/>
      <c r="K30" s="355"/>
      <c r="L30" s="347"/>
      <c r="M30" s="354"/>
      <c r="N30" s="347"/>
      <c r="O30" s="343"/>
      <c r="P30" s="8"/>
    </row>
    <row r="31" spans="2:16" ht="16.5" customHeight="1" hidden="1">
      <c r="B31" s="107"/>
      <c r="C31" s="89"/>
      <c r="D31" s="89"/>
      <c r="E31" s="154"/>
      <c r="F31" s="157"/>
      <c r="G31" s="158"/>
      <c r="H31" s="358"/>
      <c r="I31" s="359"/>
      <c r="J31" s="346"/>
      <c r="K31" s="346"/>
      <c r="L31" s="346"/>
      <c r="M31" s="354"/>
      <c r="N31" s="346"/>
      <c r="O31" s="343"/>
      <c r="P31" s="8"/>
    </row>
    <row r="32" spans="2:16" ht="16.5" customHeight="1" hidden="1">
      <c r="B32" s="107"/>
      <c r="C32" s="89"/>
      <c r="D32" s="89"/>
      <c r="E32" s="154"/>
      <c r="F32" s="157"/>
      <c r="G32" s="158"/>
      <c r="H32" s="358"/>
      <c r="I32" s="362"/>
      <c r="J32" s="346"/>
      <c r="K32" s="346"/>
      <c r="L32" s="346"/>
      <c r="M32" s="354"/>
      <c r="N32" s="346"/>
      <c r="O32" s="344"/>
      <c r="P32" s="8"/>
    </row>
    <row r="33" spans="2:16" ht="16.5" customHeight="1" hidden="1">
      <c r="B33" s="107"/>
      <c r="C33" s="89"/>
      <c r="D33" s="89"/>
      <c r="E33" s="154"/>
      <c r="F33" s="157"/>
      <c r="G33" s="158"/>
      <c r="H33" s="358"/>
      <c r="I33" s="360"/>
      <c r="J33" s="361"/>
      <c r="K33" s="355"/>
      <c r="L33" s="347"/>
      <c r="M33" s="354"/>
      <c r="N33" s="347"/>
      <c r="O33" s="343"/>
      <c r="P33" s="8"/>
    </row>
    <row r="34" spans="2:16" ht="15" customHeight="1" hidden="1">
      <c r="B34" s="107"/>
      <c r="C34" s="89"/>
      <c r="D34" s="89"/>
      <c r="E34" s="154"/>
      <c r="F34" s="157"/>
      <c r="G34" s="158"/>
      <c r="H34" s="358"/>
      <c r="I34" s="360"/>
      <c r="J34" s="361"/>
      <c r="K34" s="355"/>
      <c r="L34" s="347"/>
      <c r="M34" s="354"/>
      <c r="N34" s="347"/>
      <c r="O34" s="343"/>
      <c r="P34" s="8"/>
    </row>
    <row r="35" spans="2:16" ht="16.5" customHeight="1" hidden="1">
      <c r="B35" s="107"/>
      <c r="C35" s="89"/>
      <c r="D35" s="89">
        <v>11</v>
      </c>
      <c r="E35" s="154"/>
      <c r="F35" s="157"/>
      <c r="G35" s="158"/>
      <c r="H35" s="363"/>
      <c r="I35" s="360"/>
      <c r="J35" s="361"/>
      <c r="K35" s="355"/>
      <c r="L35" s="347"/>
      <c r="M35" s="354"/>
      <c r="N35" s="347"/>
      <c r="O35" s="343"/>
      <c r="P35" s="8"/>
    </row>
    <row r="36" spans="2:16" ht="16.5" customHeight="1" hidden="1">
      <c r="B36" s="107"/>
      <c r="C36" s="89"/>
      <c r="D36" s="89">
        <v>12</v>
      </c>
      <c r="E36" s="89"/>
      <c r="F36" s="155"/>
      <c r="G36" s="156"/>
      <c r="H36" s="363"/>
      <c r="I36" s="360"/>
      <c r="J36" s="364"/>
      <c r="K36" s="355"/>
      <c r="L36" s="347"/>
      <c r="M36" s="354"/>
      <c r="N36" s="347"/>
      <c r="O36" s="343"/>
      <c r="P36" s="8"/>
    </row>
    <row r="37" spans="2:16" ht="0.75" customHeight="1" hidden="1" thickBot="1">
      <c r="B37" s="107"/>
      <c r="C37" s="89"/>
      <c r="D37" s="89"/>
      <c r="E37" s="89"/>
      <c r="F37" s="155"/>
      <c r="G37" s="156"/>
      <c r="H37" s="343"/>
      <c r="I37" s="343"/>
      <c r="J37" s="355"/>
      <c r="K37" s="355"/>
      <c r="L37" s="347"/>
      <c r="M37" s="354"/>
      <c r="N37" s="347"/>
      <c r="O37" s="343"/>
      <c r="P37" s="8"/>
    </row>
    <row r="38" spans="2:16" ht="0.75" customHeight="1" hidden="1" thickBot="1">
      <c r="B38" s="107"/>
      <c r="C38" s="89"/>
      <c r="D38" s="89"/>
      <c r="E38" s="89"/>
      <c r="F38" s="155"/>
      <c r="G38" s="156"/>
      <c r="H38" s="343"/>
      <c r="I38" s="343"/>
      <c r="J38" s="355"/>
      <c r="K38" s="355"/>
      <c r="L38" s="347"/>
      <c r="M38" s="354"/>
      <c r="N38" s="347"/>
      <c r="O38" s="343"/>
      <c r="P38" s="8"/>
    </row>
    <row r="39" spans="2:16" ht="0.75" customHeight="1" hidden="1" thickBot="1">
      <c r="B39" s="107"/>
      <c r="C39" s="89"/>
      <c r="D39" s="89"/>
      <c r="E39" s="89"/>
      <c r="F39" s="155"/>
      <c r="G39" s="156"/>
      <c r="H39" s="408"/>
      <c r="I39" s="408"/>
      <c r="J39" s="409"/>
      <c r="K39" s="409"/>
      <c r="L39" s="410"/>
      <c r="M39" s="411"/>
      <c r="N39" s="410"/>
      <c r="O39" s="408"/>
      <c r="P39" s="8"/>
    </row>
    <row r="40" spans="2:16" ht="21.75" customHeight="1">
      <c r="B40" s="167" t="s">
        <v>159</v>
      </c>
      <c r="C40" s="168" t="s">
        <v>30</v>
      </c>
      <c r="D40" s="168">
        <v>1</v>
      </c>
      <c r="E40" s="169" t="s">
        <v>116</v>
      </c>
      <c r="F40" s="170" t="s">
        <v>4</v>
      </c>
      <c r="G40" s="171">
        <v>371.6</v>
      </c>
      <c r="H40" s="387"/>
      <c r="I40" s="387"/>
      <c r="J40" s="387"/>
      <c r="K40" s="387">
        <v>364</v>
      </c>
      <c r="L40" s="388" t="s">
        <v>222</v>
      </c>
      <c r="M40" s="412"/>
      <c r="N40" s="390"/>
      <c r="O40" s="413">
        <f>AVERAGE(H40:L40)</f>
        <v>364</v>
      </c>
      <c r="P40" s="8"/>
    </row>
    <row r="41" spans="2:16" ht="21.75" customHeight="1">
      <c r="B41" s="131">
        <v>4219</v>
      </c>
      <c r="C41" s="89"/>
      <c r="D41" s="89">
        <v>2</v>
      </c>
      <c r="E41" s="154" t="s">
        <v>115</v>
      </c>
      <c r="F41" s="155" t="s">
        <v>32</v>
      </c>
      <c r="G41" s="156">
        <v>359</v>
      </c>
      <c r="H41" s="342">
        <v>348</v>
      </c>
      <c r="I41" s="342"/>
      <c r="J41" s="342"/>
      <c r="K41" s="342"/>
      <c r="L41" s="345"/>
      <c r="M41" s="354"/>
      <c r="N41" s="353"/>
      <c r="O41" s="413">
        <f>AVERAGE(H41:L41)</f>
        <v>348</v>
      </c>
      <c r="P41" s="8"/>
    </row>
    <row r="42" spans="2:18" ht="21.75" customHeight="1">
      <c r="B42" s="107"/>
      <c r="C42" s="89"/>
      <c r="D42" s="89">
        <v>3</v>
      </c>
      <c r="E42" s="154" t="s">
        <v>115</v>
      </c>
      <c r="F42" s="157" t="s">
        <v>34</v>
      </c>
      <c r="G42" s="158">
        <v>352.6</v>
      </c>
      <c r="H42" s="342">
        <v>356</v>
      </c>
      <c r="I42" s="342" t="s">
        <v>188</v>
      </c>
      <c r="J42" s="342">
        <v>343</v>
      </c>
      <c r="K42" s="342">
        <v>334</v>
      </c>
      <c r="L42" s="345" t="s">
        <v>223</v>
      </c>
      <c r="M42" s="354"/>
      <c r="N42" s="353"/>
      <c r="O42" s="414">
        <f>AVERAGE(H42:L42)</f>
        <v>344.3333333333333</v>
      </c>
      <c r="P42" s="8"/>
      <c r="Q42" s="87"/>
      <c r="R42" s="9"/>
    </row>
    <row r="43" spans="2:17" ht="21.75" customHeight="1">
      <c r="B43" s="107"/>
      <c r="C43" s="89"/>
      <c r="D43" s="89">
        <v>4</v>
      </c>
      <c r="E43" s="154" t="s">
        <v>116</v>
      </c>
      <c r="F43" s="157" t="s">
        <v>35</v>
      </c>
      <c r="G43" s="159">
        <v>353</v>
      </c>
      <c r="H43" s="342"/>
      <c r="I43" s="342"/>
      <c r="J43" s="342">
        <v>341</v>
      </c>
      <c r="K43" s="342"/>
      <c r="L43" s="345" t="s">
        <v>224</v>
      </c>
      <c r="M43" s="354"/>
      <c r="N43" s="353"/>
      <c r="O43" s="414">
        <f>AVERAGE(J43:L43)</f>
        <v>341</v>
      </c>
      <c r="P43" s="8"/>
      <c r="Q43" s="87"/>
    </row>
    <row r="44" spans="2:17" ht="21.75" customHeight="1">
      <c r="B44" s="107"/>
      <c r="C44" s="89"/>
      <c r="D44" s="89">
        <v>5</v>
      </c>
      <c r="E44" s="154" t="s">
        <v>115</v>
      </c>
      <c r="F44" s="157" t="s">
        <v>33</v>
      </c>
      <c r="G44" s="158">
        <v>336</v>
      </c>
      <c r="H44" s="342">
        <v>330</v>
      </c>
      <c r="I44" s="342"/>
      <c r="J44" s="342">
        <v>334</v>
      </c>
      <c r="K44" s="342">
        <v>330</v>
      </c>
      <c r="L44" s="345"/>
      <c r="M44" s="354"/>
      <c r="N44" s="353"/>
      <c r="O44" s="414">
        <f>AVERAGE(H44:L44)</f>
        <v>331.3333333333333</v>
      </c>
      <c r="P44" s="8"/>
      <c r="Q44" s="87"/>
    </row>
    <row r="45" spans="2:17" ht="21.75" customHeight="1">
      <c r="B45" s="107"/>
      <c r="C45" s="89"/>
      <c r="D45" s="89">
        <v>6</v>
      </c>
      <c r="E45" s="154" t="s">
        <v>116</v>
      </c>
      <c r="F45" s="157" t="s">
        <v>125</v>
      </c>
      <c r="G45" s="158">
        <v>331</v>
      </c>
      <c r="H45" s="342"/>
      <c r="I45" s="342"/>
      <c r="J45" s="342"/>
      <c r="K45" s="342"/>
      <c r="L45" s="345"/>
      <c r="M45" s="354"/>
      <c r="N45" s="353"/>
      <c r="O45" s="434">
        <v>331</v>
      </c>
      <c r="P45" s="8"/>
      <c r="Q45" s="87"/>
    </row>
    <row r="46" spans="2:17" ht="21.75" customHeight="1">
      <c r="B46" s="107"/>
      <c r="C46" s="89"/>
      <c r="D46" s="89">
        <v>7</v>
      </c>
      <c r="E46" s="154" t="s">
        <v>115</v>
      </c>
      <c r="F46" s="157" t="s">
        <v>79</v>
      </c>
      <c r="G46" s="158">
        <v>316.5</v>
      </c>
      <c r="H46" s="342">
        <v>313</v>
      </c>
      <c r="I46" s="342"/>
      <c r="J46" s="342">
        <v>318</v>
      </c>
      <c r="K46" s="342">
        <v>310</v>
      </c>
      <c r="L46" s="345"/>
      <c r="M46" s="354"/>
      <c r="N46" s="353"/>
      <c r="O46" s="414">
        <f>AVERAGE(H46:L46)</f>
        <v>313.6666666666667</v>
      </c>
      <c r="P46" s="8"/>
      <c r="Q46" s="144"/>
    </row>
    <row r="47" spans="2:17" ht="21.75" customHeight="1">
      <c r="B47" s="107"/>
      <c r="C47" s="89"/>
      <c r="D47" s="89">
        <v>8</v>
      </c>
      <c r="E47" s="154" t="s">
        <v>115</v>
      </c>
      <c r="F47" s="157" t="s">
        <v>36</v>
      </c>
      <c r="G47" s="158">
        <v>300.5</v>
      </c>
      <c r="H47" s="342">
        <v>317</v>
      </c>
      <c r="I47" s="342"/>
      <c r="J47" s="342">
        <v>320</v>
      </c>
      <c r="K47" s="342">
        <v>283</v>
      </c>
      <c r="L47" s="345" t="s">
        <v>225</v>
      </c>
      <c r="M47" s="354"/>
      <c r="N47" s="353"/>
      <c r="O47" s="414">
        <f>AVERAGE(H47:L47)</f>
        <v>306.6666666666667</v>
      </c>
      <c r="P47" s="8"/>
      <c r="Q47" s="87"/>
    </row>
    <row r="48" spans="2:17" ht="21.75" customHeight="1">
      <c r="B48" s="107"/>
      <c r="C48" s="89"/>
      <c r="D48" s="89">
        <v>9</v>
      </c>
      <c r="E48" s="89" t="s">
        <v>116</v>
      </c>
      <c r="F48" s="155" t="s">
        <v>62</v>
      </c>
      <c r="G48" s="156">
        <v>213</v>
      </c>
      <c r="H48" s="345"/>
      <c r="I48" s="345"/>
      <c r="J48" s="345"/>
      <c r="K48" s="345"/>
      <c r="L48" s="345"/>
      <c r="M48" s="365"/>
      <c r="N48" s="353"/>
      <c r="O48" s="435">
        <v>213</v>
      </c>
      <c r="P48" s="8"/>
      <c r="Q48" s="87"/>
    </row>
    <row r="49" spans="2:17" ht="21.75" customHeight="1" thickBot="1">
      <c r="B49" s="172"/>
      <c r="C49" s="88"/>
      <c r="D49" s="88">
        <v>10</v>
      </c>
      <c r="E49" s="173"/>
      <c r="F49" s="174"/>
      <c r="G49" s="175"/>
      <c r="H49" s="396"/>
      <c r="I49" s="396"/>
      <c r="J49" s="396"/>
      <c r="K49" s="396"/>
      <c r="L49" s="396"/>
      <c r="M49" s="415"/>
      <c r="N49" s="399"/>
      <c r="O49" s="401"/>
      <c r="P49" s="8"/>
      <c r="Q49" s="87"/>
    </row>
    <row r="50" spans="2:17" ht="0.75" customHeight="1" thickBot="1">
      <c r="B50" s="107"/>
      <c r="C50" s="89"/>
      <c r="D50" s="89">
        <v>11</v>
      </c>
      <c r="E50" s="154"/>
      <c r="F50" s="157"/>
      <c r="G50" s="158"/>
      <c r="H50" s="366"/>
      <c r="I50" s="367" t="s">
        <v>179</v>
      </c>
      <c r="J50" s="368"/>
      <c r="K50" s="369"/>
      <c r="L50" s="370"/>
      <c r="M50" s="369"/>
      <c r="N50" s="370"/>
      <c r="O50" s="259"/>
      <c r="P50" s="8"/>
      <c r="Q50" s="87"/>
    </row>
    <row r="51" spans="2:17" ht="16.5" customHeight="1" hidden="1">
      <c r="B51" s="107"/>
      <c r="C51" s="89"/>
      <c r="D51" s="89">
        <v>12</v>
      </c>
      <c r="E51" s="89"/>
      <c r="F51" s="155"/>
      <c r="G51" s="156"/>
      <c r="H51" s="366"/>
      <c r="I51" s="367"/>
      <c r="J51" s="368"/>
      <c r="K51" s="369"/>
      <c r="L51" s="370"/>
      <c r="M51" s="369"/>
      <c r="N51" s="370"/>
      <c r="O51" s="259"/>
      <c r="P51" s="8"/>
      <c r="Q51" s="87"/>
    </row>
    <row r="52" spans="2:17" ht="0.75" customHeight="1" hidden="1" thickBot="1">
      <c r="B52" s="107"/>
      <c r="C52" s="89"/>
      <c r="D52" s="89"/>
      <c r="E52" s="89"/>
      <c r="F52" s="155"/>
      <c r="G52" s="156"/>
      <c r="H52" s="370"/>
      <c r="I52" s="370"/>
      <c r="J52" s="371"/>
      <c r="K52" s="369"/>
      <c r="L52" s="370"/>
      <c r="M52" s="369"/>
      <c r="N52" s="370"/>
      <c r="O52" s="259"/>
      <c r="P52" s="8"/>
      <c r="Q52" s="87"/>
    </row>
    <row r="53" spans="2:17" ht="0.75" customHeight="1" hidden="1" thickBot="1">
      <c r="B53" s="107"/>
      <c r="C53" s="89"/>
      <c r="D53" s="89"/>
      <c r="E53" s="89"/>
      <c r="F53" s="155"/>
      <c r="G53" s="156"/>
      <c r="H53" s="370"/>
      <c r="I53" s="372"/>
      <c r="J53" s="369"/>
      <c r="K53" s="369"/>
      <c r="L53" s="370"/>
      <c r="M53" s="369"/>
      <c r="N53" s="370"/>
      <c r="O53" s="259"/>
      <c r="P53" s="8"/>
      <c r="Q53" s="87"/>
    </row>
    <row r="54" spans="2:17" ht="0.75" customHeight="1" hidden="1" thickBot="1">
      <c r="B54" s="107"/>
      <c r="C54" s="89"/>
      <c r="D54" s="89"/>
      <c r="E54" s="89"/>
      <c r="F54" s="155"/>
      <c r="G54" s="156"/>
      <c r="H54" s="370"/>
      <c r="I54" s="372"/>
      <c r="J54" s="369"/>
      <c r="K54" s="369"/>
      <c r="L54" s="370"/>
      <c r="M54" s="369"/>
      <c r="N54" s="370"/>
      <c r="O54" s="259"/>
      <c r="P54" s="8"/>
      <c r="Q54" s="7"/>
    </row>
    <row r="55" spans="2:17" ht="21.75" customHeight="1">
      <c r="B55" s="226" t="s">
        <v>109</v>
      </c>
      <c r="C55" s="227" t="s">
        <v>30</v>
      </c>
      <c r="D55" s="227">
        <v>1</v>
      </c>
      <c r="E55" s="227" t="s">
        <v>115</v>
      </c>
      <c r="F55" s="232" t="s">
        <v>214</v>
      </c>
      <c r="G55" s="235">
        <v>376.6666666666667</v>
      </c>
      <c r="H55" s="387">
        <v>374</v>
      </c>
      <c r="I55" s="387"/>
      <c r="J55" s="387"/>
      <c r="K55" s="389"/>
      <c r="L55" s="387"/>
      <c r="M55" s="388"/>
      <c r="N55" s="388"/>
      <c r="O55" s="436">
        <f>AVERAGE(H55:L55)</f>
        <v>374</v>
      </c>
      <c r="P55" s="8"/>
      <c r="Q55" s="7"/>
    </row>
    <row r="56" spans="2:17" ht="21.75" customHeight="1">
      <c r="B56" s="131"/>
      <c r="C56" s="228"/>
      <c r="D56" s="229">
        <v>2</v>
      </c>
      <c r="E56" s="229" t="s">
        <v>115</v>
      </c>
      <c r="F56" s="233" t="s">
        <v>121</v>
      </c>
      <c r="G56" s="236">
        <v>364</v>
      </c>
      <c r="H56" s="342">
        <v>365</v>
      </c>
      <c r="I56" s="342">
        <v>352</v>
      </c>
      <c r="J56" s="342"/>
      <c r="K56" s="374"/>
      <c r="L56" s="342">
        <v>356</v>
      </c>
      <c r="M56" s="345"/>
      <c r="N56" s="345"/>
      <c r="O56" s="437">
        <f>AVERAGE(H56:L56)</f>
        <v>357.6666666666667</v>
      </c>
      <c r="P56" s="8"/>
      <c r="Q56" s="7"/>
    </row>
    <row r="57" spans="2:16" ht="21.75" customHeight="1">
      <c r="B57" s="224"/>
      <c r="C57" s="228"/>
      <c r="D57" s="229">
        <v>3</v>
      </c>
      <c r="E57" s="229" t="s">
        <v>115</v>
      </c>
      <c r="F57" s="233" t="s">
        <v>110</v>
      </c>
      <c r="G57" s="236">
        <v>354.6666666666667</v>
      </c>
      <c r="H57" s="342">
        <v>352</v>
      </c>
      <c r="I57" s="342">
        <v>347</v>
      </c>
      <c r="J57" s="342">
        <v>372</v>
      </c>
      <c r="K57" s="374" t="s">
        <v>202</v>
      </c>
      <c r="L57" s="342">
        <v>357</v>
      </c>
      <c r="M57" s="345"/>
      <c r="N57" s="345"/>
      <c r="O57" s="437">
        <f>AVERAGE(H57:L57)</f>
        <v>357</v>
      </c>
      <c r="P57" s="8"/>
    </row>
    <row r="58" spans="2:16" ht="21.75" customHeight="1">
      <c r="B58" s="224"/>
      <c r="C58" s="228"/>
      <c r="D58" s="229">
        <v>4</v>
      </c>
      <c r="E58" s="229" t="s">
        <v>115</v>
      </c>
      <c r="F58" s="233" t="s">
        <v>169</v>
      </c>
      <c r="G58" s="236">
        <v>342.6666666666667</v>
      </c>
      <c r="H58" s="342">
        <v>358</v>
      </c>
      <c r="I58" s="342">
        <v>359</v>
      </c>
      <c r="J58" s="342">
        <v>368</v>
      </c>
      <c r="K58" s="374"/>
      <c r="L58" s="342">
        <v>340</v>
      </c>
      <c r="M58" s="345"/>
      <c r="N58" s="345"/>
      <c r="O58" s="438">
        <f>AVERAGE(H58:L58)</f>
        <v>356.25</v>
      </c>
      <c r="P58" s="8"/>
    </row>
    <row r="59" spans="2:16" ht="21.75" customHeight="1">
      <c r="B59" s="224"/>
      <c r="C59" s="228"/>
      <c r="D59" s="229">
        <v>5</v>
      </c>
      <c r="E59" s="229" t="s">
        <v>115</v>
      </c>
      <c r="F59" s="233" t="s">
        <v>111</v>
      </c>
      <c r="G59" s="236">
        <v>342.6</v>
      </c>
      <c r="H59" s="342">
        <v>341</v>
      </c>
      <c r="I59" s="342">
        <v>342</v>
      </c>
      <c r="J59" s="342">
        <v>353</v>
      </c>
      <c r="K59" s="374" t="s">
        <v>203</v>
      </c>
      <c r="L59" s="342">
        <v>352</v>
      </c>
      <c r="M59" s="345"/>
      <c r="N59" s="345"/>
      <c r="O59" s="438">
        <f>AVERAGE(H59:L59)</f>
        <v>347</v>
      </c>
      <c r="P59" s="8"/>
    </row>
    <row r="60" spans="2:16" ht="21.75" customHeight="1">
      <c r="B60" s="224"/>
      <c r="C60" s="228"/>
      <c r="D60" s="229">
        <v>6</v>
      </c>
      <c r="E60" s="229" t="s">
        <v>116</v>
      </c>
      <c r="F60" s="233" t="s">
        <v>170</v>
      </c>
      <c r="G60" s="236">
        <v>0</v>
      </c>
      <c r="H60" s="342"/>
      <c r="I60" s="342">
        <v>342</v>
      </c>
      <c r="J60" s="342">
        <v>342</v>
      </c>
      <c r="K60" s="374" t="s">
        <v>205</v>
      </c>
      <c r="L60" s="342">
        <v>347</v>
      </c>
      <c r="M60" s="345"/>
      <c r="N60" s="345"/>
      <c r="O60" s="437">
        <f>AVERAGE(I60:L60)</f>
        <v>343.6666666666667</v>
      </c>
      <c r="P60" s="8"/>
    </row>
    <row r="61" spans="2:16" ht="21.75" customHeight="1">
      <c r="B61" s="224"/>
      <c r="C61" s="228"/>
      <c r="D61" s="229">
        <v>7</v>
      </c>
      <c r="E61" s="229" t="s">
        <v>116</v>
      </c>
      <c r="F61" s="233" t="s">
        <v>168</v>
      </c>
      <c r="G61" s="236">
        <v>0</v>
      </c>
      <c r="H61" s="342"/>
      <c r="I61" s="342"/>
      <c r="J61" s="342">
        <v>343</v>
      </c>
      <c r="K61" s="374" t="s">
        <v>204</v>
      </c>
      <c r="L61" s="342"/>
      <c r="M61" s="345"/>
      <c r="N61" s="345"/>
      <c r="O61" s="437">
        <f>AVERAGE(J61:L61)</f>
        <v>343</v>
      </c>
      <c r="P61" s="8"/>
    </row>
    <row r="62" spans="2:16" ht="21.75" customHeight="1">
      <c r="B62" s="224"/>
      <c r="C62" s="228"/>
      <c r="D62" s="229">
        <v>8</v>
      </c>
      <c r="E62" s="229" t="s">
        <v>116</v>
      </c>
      <c r="F62" s="233" t="s">
        <v>112</v>
      </c>
      <c r="G62" s="236">
        <v>275</v>
      </c>
      <c r="H62" s="342"/>
      <c r="I62" s="342"/>
      <c r="J62" s="342"/>
      <c r="K62" s="374" t="s">
        <v>206</v>
      </c>
      <c r="L62" s="342"/>
      <c r="M62" s="345"/>
      <c r="N62" s="345"/>
      <c r="O62" s="437">
        <v>275</v>
      </c>
      <c r="P62" s="8"/>
    </row>
    <row r="63" spans="2:16" ht="21.75" customHeight="1">
      <c r="B63" s="224"/>
      <c r="C63" s="228"/>
      <c r="D63" s="229">
        <v>9</v>
      </c>
      <c r="E63" s="229" t="s">
        <v>116</v>
      </c>
      <c r="F63" s="233" t="s">
        <v>171</v>
      </c>
      <c r="G63" s="236">
        <v>0</v>
      </c>
      <c r="H63" s="345"/>
      <c r="I63" s="345"/>
      <c r="J63" s="345"/>
      <c r="K63" s="374"/>
      <c r="L63" s="345"/>
      <c r="M63" s="345"/>
      <c r="N63" s="345"/>
      <c r="O63" s="439">
        <v>0</v>
      </c>
      <c r="P63" s="8"/>
    </row>
    <row r="64" spans="2:16" ht="21.75" customHeight="1" thickBot="1">
      <c r="B64" s="225"/>
      <c r="C64" s="230"/>
      <c r="D64" s="231">
        <v>10</v>
      </c>
      <c r="E64" s="231"/>
      <c r="F64" s="234"/>
      <c r="G64" s="237"/>
      <c r="H64" s="396"/>
      <c r="I64" s="397"/>
      <c r="J64" s="396"/>
      <c r="K64" s="398"/>
      <c r="L64" s="396"/>
      <c r="M64" s="396"/>
      <c r="N64" s="396"/>
      <c r="O64" s="440"/>
      <c r="P64" s="8"/>
    </row>
    <row r="65" spans="2:16" ht="16.5" customHeight="1" hidden="1">
      <c r="B65" s="107"/>
      <c r="C65" s="89"/>
      <c r="D65" s="89"/>
      <c r="E65" s="89"/>
      <c r="F65" s="155"/>
      <c r="G65" s="156"/>
      <c r="H65" s="367"/>
      <c r="I65" s="375"/>
      <c r="J65" s="376"/>
      <c r="K65" s="370"/>
      <c r="L65" s="377"/>
      <c r="M65" s="377"/>
      <c r="N65" s="377"/>
      <c r="O65" s="259"/>
      <c r="P65" s="8"/>
    </row>
    <row r="66" spans="2:16" ht="16.5" customHeight="1" hidden="1">
      <c r="B66" s="107"/>
      <c r="C66" s="89"/>
      <c r="D66" s="89"/>
      <c r="E66" s="154"/>
      <c r="F66" s="157"/>
      <c r="G66" s="158"/>
      <c r="H66" s="367"/>
      <c r="I66" s="375"/>
      <c r="J66" s="376"/>
      <c r="K66" s="370"/>
      <c r="L66" s="377"/>
      <c r="M66" s="377"/>
      <c r="N66" s="377"/>
      <c r="O66" s="260"/>
      <c r="P66" s="8"/>
    </row>
    <row r="67" spans="2:16" ht="0.75" customHeight="1">
      <c r="B67" s="107"/>
      <c r="C67" s="89"/>
      <c r="D67" s="89"/>
      <c r="E67" s="89"/>
      <c r="F67" s="155"/>
      <c r="G67" s="156"/>
      <c r="H67" s="370"/>
      <c r="I67" s="370"/>
      <c r="J67" s="369"/>
      <c r="K67" s="378"/>
      <c r="L67" s="370"/>
      <c r="M67" s="370"/>
      <c r="N67" s="370"/>
      <c r="O67" s="259"/>
      <c r="P67" s="8"/>
    </row>
    <row r="68" spans="2:16" ht="0.75" customHeight="1" thickBot="1">
      <c r="B68" s="107"/>
      <c r="C68" s="89"/>
      <c r="D68" s="89"/>
      <c r="E68" s="89"/>
      <c r="F68" s="155"/>
      <c r="G68" s="156"/>
      <c r="H68" s="370"/>
      <c r="I68" s="370"/>
      <c r="J68" s="369"/>
      <c r="K68" s="369"/>
      <c r="L68" s="370"/>
      <c r="M68" s="370"/>
      <c r="N68" s="370"/>
      <c r="O68" s="259"/>
      <c r="P68" s="8"/>
    </row>
    <row r="69" spans="2:28" ht="21.75" customHeight="1" thickBot="1">
      <c r="B69" s="167" t="s">
        <v>63</v>
      </c>
      <c r="C69" s="168" t="s">
        <v>30</v>
      </c>
      <c r="D69" s="168">
        <v>1</v>
      </c>
      <c r="E69" s="168" t="s">
        <v>116</v>
      </c>
      <c r="F69" s="170" t="s">
        <v>162</v>
      </c>
      <c r="G69" s="442">
        <v>355</v>
      </c>
      <c r="H69" s="387"/>
      <c r="I69" s="387">
        <v>361</v>
      </c>
      <c r="J69" s="387">
        <v>346</v>
      </c>
      <c r="K69" s="389"/>
      <c r="L69" s="388" t="s">
        <v>201</v>
      </c>
      <c r="M69" s="402"/>
      <c r="N69" s="402"/>
      <c r="O69" s="403">
        <f>AVERAGE(I69:L69)</f>
        <v>353.5</v>
      </c>
      <c r="P69" s="8"/>
      <c r="R69" s="109"/>
      <c r="S69" s="109"/>
      <c r="T69" s="108"/>
      <c r="U69" s="108"/>
      <c r="V69" s="110"/>
      <c r="W69" s="110"/>
      <c r="X69" s="110"/>
      <c r="Y69" s="110"/>
      <c r="Z69" s="110"/>
      <c r="AA69" s="108"/>
      <c r="AB69" s="110"/>
    </row>
    <row r="70" spans="2:32" ht="21.75" customHeight="1">
      <c r="B70" s="131">
        <v>4211</v>
      </c>
      <c r="C70" s="89"/>
      <c r="D70" s="89">
        <v>2</v>
      </c>
      <c r="E70" s="154" t="s">
        <v>115</v>
      </c>
      <c r="F70" s="155" t="s">
        <v>38</v>
      </c>
      <c r="G70" s="156">
        <v>360.4</v>
      </c>
      <c r="H70" s="342">
        <v>361</v>
      </c>
      <c r="I70" s="342">
        <v>345</v>
      </c>
      <c r="J70" s="342">
        <v>354</v>
      </c>
      <c r="K70" s="374" t="s">
        <v>199</v>
      </c>
      <c r="L70" s="345"/>
      <c r="M70" s="347"/>
      <c r="N70" s="347"/>
      <c r="O70" s="403">
        <f>AVERAGE(H70:L70)</f>
        <v>353.3333333333333</v>
      </c>
      <c r="P70" s="8"/>
      <c r="R70" s="109"/>
      <c r="S70" s="108"/>
      <c r="T70" s="108"/>
      <c r="U70" s="108"/>
      <c r="V70" s="109"/>
      <c r="W70" s="109"/>
      <c r="X70" s="110"/>
      <c r="Y70" s="110"/>
      <c r="Z70" s="110"/>
      <c r="AA70" s="110"/>
      <c r="AB70" s="110"/>
      <c r="AC70" s="110"/>
      <c r="AD70" s="110"/>
      <c r="AE70" s="108"/>
      <c r="AF70" s="110"/>
    </row>
    <row r="71" spans="2:32" ht="21.75" customHeight="1">
      <c r="B71" s="107"/>
      <c r="C71" s="89"/>
      <c r="D71" s="89">
        <v>3</v>
      </c>
      <c r="E71" s="154" t="s">
        <v>115</v>
      </c>
      <c r="F71" s="157" t="s">
        <v>83</v>
      </c>
      <c r="G71" s="158">
        <v>332.8333333333333</v>
      </c>
      <c r="H71" s="342">
        <v>347</v>
      </c>
      <c r="I71" s="342">
        <v>345</v>
      </c>
      <c r="J71" s="342"/>
      <c r="K71" s="374" t="s">
        <v>200</v>
      </c>
      <c r="L71" s="345" t="s">
        <v>225</v>
      </c>
      <c r="M71" s="347"/>
      <c r="N71" s="347"/>
      <c r="O71" s="404">
        <f>AVERAGE(H71:L71)</f>
        <v>346</v>
      </c>
      <c r="P71" s="8"/>
      <c r="R71" s="109"/>
      <c r="S71" s="108"/>
      <c r="T71" s="108"/>
      <c r="U71" s="108"/>
      <c r="V71" s="109"/>
      <c r="W71" s="109"/>
      <c r="X71" s="110"/>
      <c r="Y71" s="110"/>
      <c r="Z71" s="110"/>
      <c r="AA71" s="110"/>
      <c r="AB71" s="110"/>
      <c r="AC71" s="110"/>
      <c r="AD71" s="110"/>
      <c r="AE71" s="108"/>
      <c r="AF71" s="110"/>
    </row>
    <row r="72" spans="2:32" ht="21.75" customHeight="1">
      <c r="B72" s="107"/>
      <c r="C72" s="89"/>
      <c r="D72" s="89">
        <v>4</v>
      </c>
      <c r="E72" s="154" t="s">
        <v>115</v>
      </c>
      <c r="F72" s="157" t="s">
        <v>78</v>
      </c>
      <c r="G72" s="158">
        <v>338.3333333333333</v>
      </c>
      <c r="H72" s="342">
        <v>334</v>
      </c>
      <c r="I72" s="342">
        <v>350</v>
      </c>
      <c r="J72" s="342">
        <v>330</v>
      </c>
      <c r="K72" s="374" t="s">
        <v>201</v>
      </c>
      <c r="L72" s="345" t="s">
        <v>226</v>
      </c>
      <c r="M72" s="347"/>
      <c r="N72" s="347"/>
      <c r="O72" s="405">
        <f>AVERAGE(H72:L72)</f>
        <v>338</v>
      </c>
      <c r="P72" s="8"/>
      <c r="R72" s="109"/>
      <c r="S72" s="108"/>
      <c r="T72" s="108"/>
      <c r="U72" s="108"/>
      <c r="V72" s="109"/>
      <c r="W72" s="109"/>
      <c r="X72" s="110"/>
      <c r="Y72" s="110"/>
      <c r="Z72" s="110"/>
      <c r="AA72" s="110"/>
      <c r="AB72" s="110"/>
      <c r="AC72" s="110"/>
      <c r="AD72" s="108"/>
      <c r="AE72" s="108"/>
      <c r="AF72" s="110"/>
    </row>
    <row r="73" spans="2:32" ht="21.75" customHeight="1">
      <c r="B73" s="107"/>
      <c r="C73" s="89"/>
      <c r="D73" s="89">
        <v>5</v>
      </c>
      <c r="E73" s="154" t="s">
        <v>115</v>
      </c>
      <c r="F73" s="157" t="s">
        <v>163</v>
      </c>
      <c r="G73" s="158">
        <v>0</v>
      </c>
      <c r="H73" s="342">
        <v>332</v>
      </c>
      <c r="I73" s="342">
        <v>344</v>
      </c>
      <c r="J73" s="342">
        <v>329</v>
      </c>
      <c r="K73" s="374"/>
      <c r="L73" s="345"/>
      <c r="M73" s="347"/>
      <c r="N73" s="347"/>
      <c r="O73" s="404">
        <f>AVERAGE(H73:L73)</f>
        <v>335</v>
      </c>
      <c r="P73" s="8"/>
      <c r="R73" s="109"/>
      <c r="S73" s="108"/>
      <c r="T73" s="108"/>
      <c r="U73" s="108"/>
      <c r="V73" s="109"/>
      <c r="W73" s="109"/>
      <c r="X73" s="110"/>
      <c r="Y73" s="110"/>
      <c r="Z73" s="108"/>
      <c r="AA73" s="108"/>
      <c r="AB73" s="110"/>
      <c r="AC73" s="110"/>
      <c r="AD73" s="108"/>
      <c r="AE73" s="108"/>
      <c r="AF73" s="110"/>
    </row>
    <row r="74" spans="2:32" ht="21.75" customHeight="1">
      <c r="B74" s="107"/>
      <c r="C74" s="89"/>
      <c r="D74" s="89">
        <v>6</v>
      </c>
      <c r="E74" s="154" t="s">
        <v>115</v>
      </c>
      <c r="F74" s="155" t="s">
        <v>164</v>
      </c>
      <c r="G74" s="156">
        <v>0</v>
      </c>
      <c r="H74" s="342">
        <v>338</v>
      </c>
      <c r="I74" s="342"/>
      <c r="J74" s="342">
        <v>320</v>
      </c>
      <c r="K74" s="374"/>
      <c r="L74" s="345"/>
      <c r="M74" s="347"/>
      <c r="N74" s="347"/>
      <c r="O74" s="404">
        <f>AVERAGE(H74:L74)</f>
        <v>329</v>
      </c>
      <c r="P74" s="8"/>
      <c r="R74" s="109"/>
      <c r="S74" s="108"/>
      <c r="T74" s="108"/>
      <c r="U74" s="108"/>
      <c r="V74" s="109"/>
      <c r="W74" s="109"/>
      <c r="X74" s="108"/>
      <c r="Y74" s="108"/>
      <c r="Z74" s="108"/>
      <c r="AA74" s="108"/>
      <c r="AB74" s="108"/>
      <c r="AC74" s="108"/>
      <c r="AD74" s="110"/>
      <c r="AE74" s="108"/>
      <c r="AF74" s="110"/>
    </row>
    <row r="75" spans="2:32" ht="21.75" customHeight="1">
      <c r="B75" s="107"/>
      <c r="C75" s="89"/>
      <c r="D75" s="89">
        <v>7</v>
      </c>
      <c r="E75" s="154" t="s">
        <v>116</v>
      </c>
      <c r="F75" s="155" t="s">
        <v>80</v>
      </c>
      <c r="G75" s="156">
        <v>287.3333333333333</v>
      </c>
      <c r="H75" s="342"/>
      <c r="I75" s="441"/>
      <c r="J75" s="342"/>
      <c r="K75" s="374"/>
      <c r="L75" s="345" t="s">
        <v>227</v>
      </c>
      <c r="M75" s="347"/>
      <c r="N75" s="347"/>
      <c r="O75" s="404">
        <v>287.33</v>
      </c>
      <c r="P75" s="8"/>
      <c r="R75" s="452" t="s">
        <v>213</v>
      </c>
      <c r="S75" s="108"/>
      <c r="T75" s="108"/>
      <c r="U75" s="108"/>
      <c r="V75" s="109"/>
      <c r="W75" s="109"/>
      <c r="X75" s="110"/>
      <c r="Y75" s="110"/>
      <c r="Z75" s="110"/>
      <c r="AA75" s="110"/>
      <c r="AB75" s="108"/>
      <c r="AC75" s="108"/>
      <c r="AD75" s="110"/>
      <c r="AE75" s="108"/>
      <c r="AF75" s="110"/>
    </row>
    <row r="76" spans="2:16" ht="21.75" customHeight="1">
      <c r="B76" s="107"/>
      <c r="C76" s="89"/>
      <c r="D76" s="89">
        <v>8</v>
      </c>
      <c r="E76" s="154" t="s">
        <v>116</v>
      </c>
      <c r="F76" s="157" t="s">
        <v>228</v>
      </c>
      <c r="G76" s="158">
        <v>0</v>
      </c>
      <c r="H76" s="342"/>
      <c r="I76" s="441"/>
      <c r="J76" s="345"/>
      <c r="K76" s="374"/>
      <c r="L76" s="345" t="s">
        <v>229</v>
      </c>
      <c r="M76" s="347"/>
      <c r="N76" s="347"/>
      <c r="O76" s="404">
        <v>0</v>
      </c>
      <c r="P76" s="8"/>
    </row>
    <row r="77" spans="2:33" ht="21.75" customHeight="1">
      <c r="B77" s="107"/>
      <c r="C77" s="89"/>
      <c r="D77" s="89">
        <v>9</v>
      </c>
      <c r="E77" s="89"/>
      <c r="F77" s="157"/>
      <c r="G77" s="158"/>
      <c r="H77" s="345"/>
      <c r="I77" s="373"/>
      <c r="J77" s="345"/>
      <c r="K77" s="374"/>
      <c r="L77" s="345"/>
      <c r="M77" s="347"/>
      <c r="N77" s="347"/>
      <c r="O77" s="405"/>
      <c r="P77" s="8"/>
      <c r="R77" s="108"/>
      <c r="S77" s="109"/>
      <c r="T77" s="108"/>
      <c r="U77" s="126"/>
      <c r="V77" s="108"/>
      <c r="W77" s="109"/>
      <c r="X77" s="109"/>
      <c r="Y77" s="110"/>
      <c r="Z77" s="110"/>
      <c r="AA77" s="110"/>
      <c r="AB77" s="110"/>
      <c r="AC77" s="110"/>
      <c r="AD77" s="110"/>
      <c r="AE77" s="110"/>
      <c r="AF77" s="108"/>
      <c r="AG77" s="110"/>
    </row>
    <row r="78" spans="2:33" ht="21.75" customHeight="1" thickBot="1">
      <c r="B78" s="172"/>
      <c r="C78" s="88"/>
      <c r="D78" s="88">
        <v>10</v>
      </c>
      <c r="E78" s="173"/>
      <c r="F78" s="174"/>
      <c r="G78" s="175"/>
      <c r="H78" s="396"/>
      <c r="I78" s="397"/>
      <c r="J78" s="396"/>
      <c r="K78" s="398"/>
      <c r="L78" s="396"/>
      <c r="M78" s="406"/>
      <c r="N78" s="406"/>
      <c r="O78" s="407"/>
      <c r="P78" s="8"/>
      <c r="R78" s="108"/>
      <c r="S78" s="109"/>
      <c r="T78" s="108"/>
      <c r="U78" s="108"/>
      <c r="V78" s="108"/>
      <c r="W78" s="109"/>
      <c r="X78" s="109"/>
      <c r="Y78" s="108"/>
      <c r="Z78" s="110"/>
      <c r="AA78" s="108"/>
      <c r="AB78" s="108"/>
      <c r="AC78" s="110"/>
      <c r="AD78" s="110"/>
      <c r="AE78" s="110"/>
      <c r="AF78" s="108"/>
      <c r="AG78" s="110"/>
    </row>
    <row r="79" spans="2:33" ht="1.5" customHeight="1" thickBot="1">
      <c r="B79" s="107"/>
      <c r="C79" s="89"/>
      <c r="D79" s="89"/>
      <c r="E79" s="154"/>
      <c r="F79" s="157"/>
      <c r="G79" s="158"/>
      <c r="H79" s="370"/>
      <c r="I79" s="372"/>
      <c r="J79" s="376"/>
      <c r="K79" s="379"/>
      <c r="L79" s="380"/>
      <c r="M79" s="370"/>
      <c r="N79" s="370"/>
      <c r="O79" s="262"/>
      <c r="P79" s="8"/>
      <c r="R79" s="108"/>
      <c r="S79" s="109"/>
      <c r="T79" s="108"/>
      <c r="U79" s="108"/>
      <c r="V79" s="108"/>
      <c r="W79" s="109"/>
      <c r="X79" s="109"/>
      <c r="Y79" s="108"/>
      <c r="Z79" s="110"/>
      <c r="AA79" s="108"/>
      <c r="AB79" s="108"/>
      <c r="AC79" s="110"/>
      <c r="AD79" s="110"/>
      <c r="AE79" s="110"/>
      <c r="AF79" s="108"/>
      <c r="AG79" s="110"/>
    </row>
    <row r="80" spans="2:33" ht="16.5" customHeight="1" hidden="1">
      <c r="B80" s="133"/>
      <c r="C80" s="89"/>
      <c r="D80" s="89"/>
      <c r="E80" s="154"/>
      <c r="F80" s="155"/>
      <c r="G80" s="156"/>
      <c r="H80" s="370"/>
      <c r="I80" s="370"/>
      <c r="J80" s="376"/>
      <c r="K80" s="379"/>
      <c r="L80" s="380"/>
      <c r="M80" s="370"/>
      <c r="N80" s="370"/>
      <c r="O80" s="261"/>
      <c r="P80" s="8"/>
      <c r="R80" s="108"/>
      <c r="S80" s="109"/>
      <c r="T80" s="108"/>
      <c r="U80" s="108"/>
      <c r="V80" s="108"/>
      <c r="W80" s="109"/>
      <c r="X80" s="109"/>
      <c r="Y80" s="110"/>
      <c r="Z80" s="110"/>
      <c r="AA80" s="110"/>
      <c r="AB80" s="110"/>
      <c r="AC80" s="110"/>
      <c r="AD80" s="110"/>
      <c r="AE80" s="110"/>
      <c r="AF80" s="108"/>
      <c r="AG80" s="110"/>
    </row>
    <row r="81" spans="2:33" ht="1.5" customHeight="1" hidden="1">
      <c r="B81" s="133"/>
      <c r="C81" s="89"/>
      <c r="D81" s="89"/>
      <c r="E81" s="89"/>
      <c r="F81" s="155"/>
      <c r="G81" s="156"/>
      <c r="H81" s="370"/>
      <c r="I81" s="370"/>
      <c r="J81" s="376"/>
      <c r="K81" s="381"/>
      <c r="L81" s="370"/>
      <c r="M81" s="370"/>
      <c r="N81" s="370"/>
      <c r="O81" s="259"/>
      <c r="P81" s="8"/>
      <c r="R81" s="108"/>
      <c r="Y81" s="110"/>
      <c r="Z81" s="108"/>
      <c r="AA81" s="110"/>
      <c r="AB81" s="108"/>
      <c r="AC81" s="110"/>
      <c r="AD81" s="110"/>
      <c r="AE81" s="110"/>
      <c r="AF81" s="108"/>
      <c r="AG81" s="110"/>
    </row>
    <row r="82" spans="2:33" ht="0.75" customHeight="1" hidden="1" thickBot="1">
      <c r="B82" s="107"/>
      <c r="C82" s="89"/>
      <c r="D82" s="89"/>
      <c r="E82" s="89"/>
      <c r="F82" s="155"/>
      <c r="G82" s="161"/>
      <c r="H82" s="370"/>
      <c r="I82" s="370"/>
      <c r="J82" s="369"/>
      <c r="K82" s="369"/>
      <c r="L82" s="370"/>
      <c r="M82" s="370"/>
      <c r="N82" s="370"/>
      <c r="O82" s="259"/>
      <c r="P82" s="147"/>
      <c r="R82" s="108"/>
      <c r="Y82" s="110"/>
      <c r="Z82" s="110"/>
      <c r="AA82" s="110"/>
      <c r="AB82" s="110"/>
      <c r="AC82" s="108"/>
      <c r="AD82" s="108"/>
      <c r="AE82" s="110"/>
      <c r="AF82" s="108"/>
      <c r="AG82" s="110"/>
    </row>
    <row r="83" spans="2:33" ht="0.75" customHeight="1" hidden="1" thickBot="1">
      <c r="B83" s="135"/>
      <c r="C83" s="160"/>
      <c r="D83" s="160"/>
      <c r="E83" s="160"/>
      <c r="F83" s="162"/>
      <c r="G83" s="162"/>
      <c r="H83" s="367"/>
      <c r="I83" s="367"/>
      <c r="J83" s="382"/>
      <c r="K83" s="382"/>
      <c r="L83" s="367"/>
      <c r="M83" s="367"/>
      <c r="N83" s="367"/>
      <c r="O83" s="263"/>
      <c r="P83" s="147"/>
      <c r="R83" s="108"/>
      <c r="Y83" s="108"/>
      <c r="Z83" s="108"/>
      <c r="AA83" s="108"/>
      <c r="AB83" s="108"/>
      <c r="AC83" s="110"/>
      <c r="AD83" s="108"/>
      <c r="AE83" s="108"/>
      <c r="AF83" s="108"/>
      <c r="AG83" s="110"/>
    </row>
    <row r="84" spans="2:33" ht="13.5" customHeight="1" hidden="1" thickBot="1">
      <c r="B84" s="135"/>
      <c r="C84" s="160"/>
      <c r="D84" s="160"/>
      <c r="E84" s="160"/>
      <c r="F84" s="162"/>
      <c r="G84" s="162"/>
      <c r="H84" s="367"/>
      <c r="I84" s="367"/>
      <c r="J84" s="382"/>
      <c r="K84" s="382"/>
      <c r="L84" s="367"/>
      <c r="M84" s="367"/>
      <c r="N84" s="367"/>
      <c r="O84" s="263"/>
      <c r="P84" s="147"/>
      <c r="R84" s="108"/>
      <c r="Y84" s="110"/>
      <c r="Z84" s="110"/>
      <c r="AA84" s="110"/>
      <c r="AB84" s="110"/>
      <c r="AC84" s="108"/>
      <c r="AD84" s="108"/>
      <c r="AE84" s="108"/>
      <c r="AF84" s="108"/>
      <c r="AG84" s="110"/>
    </row>
    <row r="85" spans="2:33" ht="21.75" customHeight="1">
      <c r="B85" s="167" t="s">
        <v>67</v>
      </c>
      <c r="C85" s="168" t="s">
        <v>30</v>
      </c>
      <c r="D85" s="168">
        <v>1</v>
      </c>
      <c r="E85" s="168" t="s">
        <v>115</v>
      </c>
      <c r="F85" s="170" t="s">
        <v>72</v>
      </c>
      <c r="G85" s="176">
        <v>361.1666666666667</v>
      </c>
      <c r="H85" s="387">
        <v>363</v>
      </c>
      <c r="I85" s="387">
        <v>363</v>
      </c>
      <c r="J85" s="387">
        <v>370</v>
      </c>
      <c r="K85" s="387">
        <v>367</v>
      </c>
      <c r="L85" s="388">
        <v>373</v>
      </c>
      <c r="M85" s="390"/>
      <c r="N85" s="391"/>
      <c r="O85" s="392">
        <f>AVERAGE(H85:L85)</f>
        <v>367.2</v>
      </c>
      <c r="P85" s="8"/>
      <c r="R85" s="108"/>
      <c r="Y85" s="108"/>
      <c r="Z85" s="108"/>
      <c r="AA85" s="108"/>
      <c r="AB85" s="110"/>
      <c r="AC85" s="108"/>
      <c r="AD85" s="110"/>
      <c r="AE85" s="108"/>
      <c r="AF85" s="108"/>
      <c r="AG85" s="110"/>
    </row>
    <row r="86" spans="2:18" ht="21.75" customHeight="1">
      <c r="B86" s="131">
        <v>4215</v>
      </c>
      <c r="C86" s="160"/>
      <c r="D86" s="89">
        <v>2</v>
      </c>
      <c r="E86" s="89" t="s">
        <v>116</v>
      </c>
      <c r="F86" s="155" t="s">
        <v>76</v>
      </c>
      <c r="G86" s="163">
        <v>344.6666666666667</v>
      </c>
      <c r="H86" s="342">
        <v>354</v>
      </c>
      <c r="I86" s="342">
        <v>362</v>
      </c>
      <c r="J86" s="342">
        <v>354</v>
      </c>
      <c r="K86" s="342">
        <v>357</v>
      </c>
      <c r="L86" s="345">
        <v>347</v>
      </c>
      <c r="M86" s="353"/>
      <c r="N86" s="343"/>
      <c r="O86" s="393">
        <f>AVERAGE(H86:L86)</f>
        <v>354.8</v>
      </c>
      <c r="P86" s="8"/>
      <c r="R86" s="108"/>
    </row>
    <row r="87" spans="2:24" ht="21.75" customHeight="1">
      <c r="B87" s="135"/>
      <c r="C87" s="160"/>
      <c r="D87" s="89">
        <v>3</v>
      </c>
      <c r="E87" s="89" t="s">
        <v>115</v>
      </c>
      <c r="F87" s="155" t="s">
        <v>73</v>
      </c>
      <c r="G87" s="163">
        <v>347.8</v>
      </c>
      <c r="H87" s="342">
        <v>356</v>
      </c>
      <c r="I87" s="342">
        <v>347</v>
      </c>
      <c r="J87" s="342">
        <v>360</v>
      </c>
      <c r="K87" s="342">
        <v>352</v>
      </c>
      <c r="L87" s="345">
        <v>348</v>
      </c>
      <c r="M87" s="353"/>
      <c r="N87" s="343"/>
      <c r="O87" s="393">
        <f>AVERAGE(H87:L87)</f>
        <v>352.6</v>
      </c>
      <c r="P87" s="8"/>
      <c r="S87" s="109"/>
      <c r="T87" s="108"/>
      <c r="U87" s="108"/>
      <c r="V87" s="108"/>
      <c r="W87" s="109"/>
      <c r="X87" s="109"/>
    </row>
    <row r="88" spans="2:24" ht="21.75" customHeight="1">
      <c r="B88" s="135"/>
      <c r="C88" s="160"/>
      <c r="D88" s="89">
        <v>4</v>
      </c>
      <c r="E88" s="89" t="s">
        <v>115</v>
      </c>
      <c r="F88" s="155" t="s">
        <v>75</v>
      </c>
      <c r="G88" s="163">
        <v>335.5</v>
      </c>
      <c r="H88" s="342">
        <v>348</v>
      </c>
      <c r="I88" s="342">
        <v>351</v>
      </c>
      <c r="J88" s="342">
        <v>345</v>
      </c>
      <c r="K88" s="342">
        <v>355</v>
      </c>
      <c r="L88" s="345">
        <v>350</v>
      </c>
      <c r="M88" s="353"/>
      <c r="N88" s="343"/>
      <c r="O88" s="393">
        <f>AVERAGE(H88:L88)</f>
        <v>349.8</v>
      </c>
      <c r="P88" s="8"/>
      <c r="S88" s="109"/>
      <c r="T88" s="108"/>
      <c r="U88" s="108"/>
      <c r="V88" s="108"/>
      <c r="W88" s="109"/>
      <c r="X88" s="109"/>
    </row>
    <row r="89" spans="2:24" ht="21.75" customHeight="1">
      <c r="B89" s="135"/>
      <c r="C89" s="160"/>
      <c r="D89" s="89">
        <v>5</v>
      </c>
      <c r="E89" s="89" t="s">
        <v>115</v>
      </c>
      <c r="F89" s="155" t="s">
        <v>74</v>
      </c>
      <c r="G89" s="163">
        <v>329</v>
      </c>
      <c r="H89" s="342"/>
      <c r="I89" s="342">
        <v>347</v>
      </c>
      <c r="J89" s="342">
        <v>353</v>
      </c>
      <c r="K89" s="342">
        <v>328</v>
      </c>
      <c r="L89" s="345">
        <v>350</v>
      </c>
      <c r="M89" s="383"/>
      <c r="N89" s="343"/>
      <c r="O89" s="393">
        <f>AVERAGE(I89:L89)</f>
        <v>344.5</v>
      </c>
      <c r="P89" s="8"/>
      <c r="S89" s="109"/>
      <c r="T89" s="108"/>
      <c r="U89" s="108"/>
      <c r="V89" s="108"/>
      <c r="W89" s="109"/>
      <c r="X89" s="109"/>
    </row>
    <row r="90" spans="2:24" ht="21.75" customHeight="1">
      <c r="B90" s="135"/>
      <c r="C90" s="160"/>
      <c r="D90" s="89">
        <v>6</v>
      </c>
      <c r="E90" s="89" t="s">
        <v>115</v>
      </c>
      <c r="F90" s="155" t="s">
        <v>77</v>
      </c>
      <c r="G90" s="163">
        <v>333.3333333333333</v>
      </c>
      <c r="H90" s="342">
        <v>324</v>
      </c>
      <c r="I90" s="342"/>
      <c r="J90" s="342"/>
      <c r="K90" s="374"/>
      <c r="L90" s="345"/>
      <c r="M90" s="353"/>
      <c r="N90" s="343"/>
      <c r="O90" s="393">
        <f>AVERAGE(H90:L90)</f>
        <v>324</v>
      </c>
      <c r="P90" s="8"/>
      <c r="S90" s="109"/>
      <c r="T90" s="108"/>
      <c r="U90" s="108"/>
      <c r="V90" s="108"/>
      <c r="W90" s="109"/>
      <c r="X90" s="109"/>
    </row>
    <row r="91" spans="2:24" ht="21.75" customHeight="1">
      <c r="B91" s="135"/>
      <c r="C91" s="160"/>
      <c r="D91" s="89">
        <v>7</v>
      </c>
      <c r="E91" s="89" t="s">
        <v>116</v>
      </c>
      <c r="F91" s="155" t="s">
        <v>82</v>
      </c>
      <c r="G91" s="163">
        <v>296</v>
      </c>
      <c r="H91" s="342"/>
      <c r="I91" s="342"/>
      <c r="J91" s="342"/>
      <c r="K91" s="374"/>
      <c r="L91" s="345"/>
      <c r="M91" s="353"/>
      <c r="N91" s="343"/>
      <c r="O91" s="394">
        <v>296</v>
      </c>
      <c r="P91" s="8"/>
      <c r="S91" s="109"/>
      <c r="T91" s="108"/>
      <c r="U91" s="108"/>
      <c r="V91" s="108"/>
      <c r="W91" s="109"/>
      <c r="X91" s="109"/>
    </row>
    <row r="92" spans="2:23" ht="21.75" customHeight="1">
      <c r="B92" s="135"/>
      <c r="C92" s="160"/>
      <c r="D92" s="89">
        <v>8</v>
      </c>
      <c r="E92" s="89"/>
      <c r="F92" s="155"/>
      <c r="G92" s="163"/>
      <c r="H92" s="342"/>
      <c r="I92" s="342"/>
      <c r="J92" s="342"/>
      <c r="K92" s="374"/>
      <c r="L92" s="345"/>
      <c r="M92" s="353"/>
      <c r="N92" s="343"/>
      <c r="O92" s="395"/>
      <c r="P92" s="8"/>
      <c r="S92" s="109"/>
      <c r="T92" s="108"/>
      <c r="U92" s="108"/>
      <c r="V92" s="108"/>
      <c r="W92" s="109"/>
    </row>
    <row r="93" spans="2:16" ht="21.75" customHeight="1">
      <c r="B93" s="135"/>
      <c r="C93" s="160"/>
      <c r="D93" s="89">
        <v>9</v>
      </c>
      <c r="E93" s="89"/>
      <c r="F93" s="155"/>
      <c r="G93" s="163"/>
      <c r="H93" s="345"/>
      <c r="I93" s="373"/>
      <c r="J93" s="345"/>
      <c r="K93" s="374"/>
      <c r="L93" s="345"/>
      <c r="M93" s="353"/>
      <c r="N93" s="343"/>
      <c r="O93" s="393"/>
      <c r="P93" s="8"/>
    </row>
    <row r="94" spans="2:18" ht="21.75" customHeight="1" thickBot="1">
      <c r="B94" s="138"/>
      <c r="C94" s="164"/>
      <c r="D94" s="88">
        <v>10</v>
      </c>
      <c r="E94" s="88"/>
      <c r="F94" s="165"/>
      <c r="G94" s="166"/>
      <c r="H94" s="396"/>
      <c r="I94" s="397"/>
      <c r="J94" s="396"/>
      <c r="K94" s="398"/>
      <c r="L94" s="396"/>
      <c r="M94" s="399"/>
      <c r="N94" s="400"/>
      <c r="O94" s="401"/>
      <c r="P94" s="147"/>
      <c r="R94" s="125"/>
    </row>
    <row r="95" spans="2:18" ht="16.5" customHeight="1" hidden="1">
      <c r="B95" s="135"/>
      <c r="C95" s="132"/>
      <c r="D95" s="12">
        <v>11</v>
      </c>
      <c r="E95" s="12"/>
      <c r="F95" s="90"/>
      <c r="G95" s="134"/>
      <c r="H95" s="384"/>
      <c r="I95" s="384"/>
      <c r="J95" s="134"/>
      <c r="K95" s="385"/>
      <c r="L95" s="384"/>
      <c r="M95" s="384"/>
      <c r="N95" s="384"/>
      <c r="O95" s="264"/>
      <c r="P95" s="8"/>
      <c r="R95" s="125"/>
    </row>
    <row r="96" spans="2:16" ht="16.5" customHeight="1" hidden="1" thickBot="1">
      <c r="B96" s="135"/>
      <c r="C96" s="132"/>
      <c r="D96" s="12">
        <v>12</v>
      </c>
      <c r="E96" s="12"/>
      <c r="F96" s="90"/>
      <c r="G96" s="90"/>
      <c r="H96" s="384"/>
      <c r="I96" s="384"/>
      <c r="J96" s="134"/>
      <c r="K96" s="385"/>
      <c r="L96" s="384"/>
      <c r="M96" s="384"/>
      <c r="N96" s="384"/>
      <c r="O96" s="264"/>
      <c r="P96" s="147"/>
    </row>
    <row r="97" spans="2:16" ht="1.5" customHeight="1" thickBot="1">
      <c r="B97" s="135"/>
      <c r="C97" s="132"/>
      <c r="D97" s="12"/>
      <c r="E97" s="12"/>
      <c r="F97" s="90"/>
      <c r="G97" s="90"/>
      <c r="H97" s="384"/>
      <c r="I97" s="384"/>
      <c r="J97" s="134"/>
      <c r="K97" s="134"/>
      <c r="L97" s="384"/>
      <c r="M97" s="384"/>
      <c r="N97" s="384"/>
      <c r="O97" s="264"/>
      <c r="P97" s="8"/>
    </row>
    <row r="98" spans="2:16" ht="2.25" customHeight="1" hidden="1">
      <c r="B98" s="135"/>
      <c r="C98" s="132"/>
      <c r="D98" s="12"/>
      <c r="E98" s="12"/>
      <c r="F98" s="90"/>
      <c r="G98" s="90"/>
      <c r="H98" s="384"/>
      <c r="I98" s="384"/>
      <c r="J98" s="134"/>
      <c r="K98" s="134"/>
      <c r="L98" s="384"/>
      <c r="M98" s="384"/>
      <c r="N98" s="384"/>
      <c r="O98" s="264"/>
      <c r="P98" s="8"/>
    </row>
    <row r="99" spans="2:16" ht="0.75" customHeight="1" hidden="1">
      <c r="B99" s="135"/>
      <c r="C99" s="132"/>
      <c r="D99" s="12"/>
      <c r="E99" s="12"/>
      <c r="F99" s="90"/>
      <c r="G99" s="90"/>
      <c r="H99" s="384"/>
      <c r="I99" s="384"/>
      <c r="J99" s="134"/>
      <c r="K99" s="134"/>
      <c r="L99" s="384"/>
      <c r="M99" s="384"/>
      <c r="N99" s="384"/>
      <c r="O99" s="264"/>
      <c r="P99" s="8"/>
    </row>
    <row r="100" spans="2:16" ht="21.75" customHeight="1">
      <c r="B100" s="167" t="s">
        <v>160</v>
      </c>
      <c r="C100" s="168" t="s">
        <v>30</v>
      </c>
      <c r="D100" s="168">
        <v>1</v>
      </c>
      <c r="E100" s="168" t="s">
        <v>116</v>
      </c>
      <c r="F100" s="170" t="s">
        <v>117</v>
      </c>
      <c r="G100" s="176">
        <v>375.6666666666667</v>
      </c>
      <c r="H100" s="387"/>
      <c r="I100" s="387"/>
      <c r="J100" s="387"/>
      <c r="K100" s="387"/>
      <c r="L100" s="388"/>
      <c r="M100" s="402"/>
      <c r="N100" s="402"/>
      <c r="O100" s="427">
        <v>375.6666666666667</v>
      </c>
      <c r="P100" s="8"/>
    </row>
    <row r="101" spans="2:16" ht="21.75" customHeight="1">
      <c r="B101" s="131"/>
      <c r="C101" s="160"/>
      <c r="D101" s="89">
        <v>2</v>
      </c>
      <c r="E101" s="89" t="s">
        <v>115</v>
      </c>
      <c r="F101" s="155" t="s">
        <v>104</v>
      </c>
      <c r="G101" s="163">
        <v>361</v>
      </c>
      <c r="H101" s="342">
        <v>357</v>
      </c>
      <c r="I101" s="342">
        <v>362</v>
      </c>
      <c r="J101" s="342">
        <v>362</v>
      </c>
      <c r="K101" s="342">
        <v>372</v>
      </c>
      <c r="L101" s="345">
        <v>369</v>
      </c>
      <c r="M101" s="347"/>
      <c r="N101" s="347"/>
      <c r="O101" s="429">
        <f>AVERAGE(H101:L101)</f>
        <v>364.4</v>
      </c>
      <c r="P101" s="8"/>
    </row>
    <row r="102" spans="2:16" ht="21.75" customHeight="1">
      <c r="B102" s="135"/>
      <c r="C102" s="160"/>
      <c r="D102" s="89">
        <v>3</v>
      </c>
      <c r="E102" s="89" t="s">
        <v>116</v>
      </c>
      <c r="F102" s="155" t="s">
        <v>101</v>
      </c>
      <c r="G102" s="163">
        <v>363.1666666666667</v>
      </c>
      <c r="H102" s="342"/>
      <c r="I102" s="342">
        <v>352</v>
      </c>
      <c r="J102" s="342">
        <v>367</v>
      </c>
      <c r="K102" s="342">
        <v>366</v>
      </c>
      <c r="L102" s="345">
        <v>370</v>
      </c>
      <c r="M102" s="347"/>
      <c r="N102" s="347"/>
      <c r="O102" s="429">
        <f>AVERAGE(I102:L102)</f>
        <v>363.75</v>
      </c>
      <c r="P102" s="8"/>
    </row>
    <row r="103" spans="2:19" ht="21.75" customHeight="1">
      <c r="B103" s="135"/>
      <c r="C103" s="160"/>
      <c r="D103" s="89">
        <v>4</v>
      </c>
      <c r="E103" s="89" t="s">
        <v>115</v>
      </c>
      <c r="F103" s="155" t="s">
        <v>105</v>
      </c>
      <c r="G103" s="163">
        <v>353</v>
      </c>
      <c r="H103" s="342">
        <v>342</v>
      </c>
      <c r="I103" s="342">
        <v>353</v>
      </c>
      <c r="J103" s="342">
        <v>367</v>
      </c>
      <c r="K103" s="342">
        <v>362</v>
      </c>
      <c r="L103" s="345">
        <v>369</v>
      </c>
      <c r="M103" s="347"/>
      <c r="N103" s="347"/>
      <c r="O103" s="431">
        <f>AVERAGE(H103:L103)</f>
        <v>358.6</v>
      </c>
      <c r="P103" s="8"/>
      <c r="S103" s="386"/>
    </row>
    <row r="104" spans="2:16" ht="21.75" customHeight="1">
      <c r="B104" s="135"/>
      <c r="C104" s="160"/>
      <c r="D104" s="89">
        <v>5</v>
      </c>
      <c r="E104" s="89" t="s">
        <v>115</v>
      </c>
      <c r="F104" s="155" t="s">
        <v>103</v>
      </c>
      <c r="G104" s="163">
        <v>355.5</v>
      </c>
      <c r="H104" s="342">
        <v>350</v>
      </c>
      <c r="I104" s="342">
        <v>357</v>
      </c>
      <c r="J104" s="342">
        <v>353</v>
      </c>
      <c r="K104" s="342">
        <v>367</v>
      </c>
      <c r="L104" s="345">
        <v>356</v>
      </c>
      <c r="M104" s="347"/>
      <c r="N104" s="347"/>
      <c r="O104" s="430">
        <f>AVERAGE(H104:L104)</f>
        <v>356.6</v>
      </c>
      <c r="P104" s="13"/>
    </row>
    <row r="105" spans="2:16" ht="21.75" customHeight="1">
      <c r="B105" s="135"/>
      <c r="C105" s="160"/>
      <c r="D105" s="89">
        <v>6</v>
      </c>
      <c r="E105" s="89" t="s">
        <v>115</v>
      </c>
      <c r="F105" s="155" t="s">
        <v>106</v>
      </c>
      <c r="G105" s="163">
        <v>328.8</v>
      </c>
      <c r="H105" s="342">
        <v>339</v>
      </c>
      <c r="I105" s="342"/>
      <c r="J105" s="342">
        <v>354</v>
      </c>
      <c r="K105" s="374"/>
      <c r="L105" s="345">
        <v>355</v>
      </c>
      <c r="M105" s="347"/>
      <c r="N105" s="347"/>
      <c r="O105" s="432">
        <f>AVERAGE(H105:L105)</f>
        <v>349.3333333333333</v>
      </c>
      <c r="P105" s="8"/>
    </row>
    <row r="106" spans="2:16" ht="21.75" customHeight="1">
      <c r="B106" s="135"/>
      <c r="C106" s="160"/>
      <c r="D106" s="89">
        <v>7</v>
      </c>
      <c r="E106" s="89" t="s">
        <v>115</v>
      </c>
      <c r="F106" s="155" t="s">
        <v>107</v>
      </c>
      <c r="G106" s="163">
        <v>329.6666666666667</v>
      </c>
      <c r="H106" s="342">
        <v>329</v>
      </c>
      <c r="I106" s="342">
        <v>332</v>
      </c>
      <c r="J106" s="342"/>
      <c r="K106" s="342">
        <v>328</v>
      </c>
      <c r="L106" s="345"/>
      <c r="M106" s="347"/>
      <c r="N106" s="347"/>
      <c r="O106" s="432">
        <f>AVERAGE(H106:L106)</f>
        <v>329.6666666666667</v>
      </c>
      <c r="P106" s="8"/>
    </row>
    <row r="107" spans="2:16" ht="21.75" customHeight="1">
      <c r="B107" s="135"/>
      <c r="C107" s="160"/>
      <c r="D107" s="89">
        <v>8</v>
      </c>
      <c r="E107" s="89" t="s">
        <v>116</v>
      </c>
      <c r="F107" s="155" t="s">
        <v>108</v>
      </c>
      <c r="G107" s="163">
        <v>220</v>
      </c>
      <c r="H107" s="342"/>
      <c r="I107" s="342"/>
      <c r="J107" s="342"/>
      <c r="K107" s="374"/>
      <c r="L107" s="345"/>
      <c r="M107" s="347"/>
      <c r="N107" s="347"/>
      <c r="O107" s="395">
        <v>220</v>
      </c>
      <c r="P107" s="8"/>
    </row>
    <row r="108" spans="2:16" ht="21.75" customHeight="1" thickBot="1">
      <c r="B108" s="135"/>
      <c r="C108" s="160"/>
      <c r="D108" s="89">
        <v>9</v>
      </c>
      <c r="E108" s="89" t="s">
        <v>116</v>
      </c>
      <c r="F108" s="155" t="s">
        <v>102</v>
      </c>
      <c r="G108" s="163">
        <v>0</v>
      </c>
      <c r="H108" s="345"/>
      <c r="I108" s="345"/>
      <c r="J108" s="345"/>
      <c r="K108" s="374"/>
      <c r="L108" s="345"/>
      <c r="M108" s="347"/>
      <c r="N108" s="347"/>
      <c r="O108" s="428">
        <v>0</v>
      </c>
      <c r="P108" s="8"/>
    </row>
    <row r="109" spans="2:16" ht="21" customHeight="1" thickBot="1">
      <c r="B109" s="138"/>
      <c r="C109" s="164"/>
      <c r="D109" s="88">
        <v>10</v>
      </c>
      <c r="E109" s="88"/>
      <c r="F109" s="165"/>
      <c r="G109" s="223"/>
      <c r="H109" s="396"/>
      <c r="I109" s="397"/>
      <c r="J109" s="387"/>
      <c r="K109" s="398"/>
      <c r="L109" s="396"/>
      <c r="M109" s="406"/>
      <c r="N109" s="406"/>
      <c r="O109" s="433"/>
      <c r="P109" s="8"/>
    </row>
    <row r="110" spans="2:16" ht="0.75" customHeight="1" hidden="1" thickBot="1">
      <c r="B110" s="133"/>
      <c r="C110" s="121"/>
      <c r="D110" s="121"/>
      <c r="E110" s="121"/>
      <c r="F110" s="130"/>
      <c r="G110" s="148"/>
      <c r="H110" s="121"/>
      <c r="I110" s="121"/>
      <c r="J110" s="130"/>
      <c r="K110" s="121"/>
      <c r="L110" s="121"/>
      <c r="M110" s="121"/>
      <c r="N110" s="149"/>
      <c r="O110" s="265"/>
      <c r="P110" s="147"/>
    </row>
    <row r="111" spans="2:16" ht="11.25" customHeight="1" hidden="1" thickBot="1">
      <c r="B111" s="107"/>
      <c r="C111" s="12"/>
      <c r="D111" s="12">
        <v>11</v>
      </c>
      <c r="E111" s="132"/>
      <c r="F111" s="90"/>
      <c r="G111" s="137"/>
      <c r="H111" s="132"/>
      <c r="I111" s="132"/>
      <c r="J111" s="136"/>
      <c r="K111" s="136"/>
      <c r="L111" s="132"/>
      <c r="M111" s="132"/>
      <c r="N111" s="145"/>
      <c r="O111" s="266"/>
      <c r="P111" s="8"/>
    </row>
    <row r="112" spans="2:16" ht="7.5" customHeight="1" hidden="1" thickBot="1">
      <c r="B112" s="138"/>
      <c r="C112" s="139"/>
      <c r="D112" s="139">
        <v>12</v>
      </c>
      <c r="E112" s="140"/>
      <c r="F112" s="91"/>
      <c r="G112" s="141"/>
      <c r="H112" s="140"/>
      <c r="I112" s="140"/>
      <c r="J112" s="142"/>
      <c r="K112" s="142"/>
      <c r="L112" s="140"/>
      <c r="M112" s="140"/>
      <c r="N112" s="146"/>
      <c r="O112" s="267"/>
      <c r="P112" s="147"/>
    </row>
    <row r="113" spans="4:17" ht="7.5" customHeight="1">
      <c r="D113" s="101"/>
      <c r="E113" s="103"/>
      <c r="F113" s="102"/>
      <c r="G113" s="102"/>
      <c r="H113" s="103"/>
      <c r="I113" s="103"/>
      <c r="J113" s="102"/>
      <c r="K113" s="102"/>
      <c r="L113" s="102"/>
      <c r="M113" s="102"/>
      <c r="N113" s="103"/>
      <c r="O113" s="444"/>
      <c r="P113" s="8"/>
      <c r="Q113" s="7"/>
    </row>
    <row r="114" spans="4:16" ht="21.75" customHeight="1">
      <c r="D114" s="11"/>
      <c r="E114" s="10"/>
      <c r="F114" s="505" t="s">
        <v>189</v>
      </c>
      <c r="G114" s="505"/>
      <c r="H114" s="505"/>
      <c r="I114" s="505"/>
      <c r="J114" s="505"/>
      <c r="K114" s="505"/>
      <c r="L114" s="445"/>
      <c r="M114" s="7"/>
      <c r="N114" s="10"/>
      <c r="O114" s="13"/>
      <c r="P114" s="8"/>
    </row>
    <row r="115" spans="4:17" ht="21.75" customHeight="1">
      <c r="D115" s="506" t="s">
        <v>207</v>
      </c>
      <c r="E115" s="10"/>
      <c r="F115" s="505" t="s">
        <v>191</v>
      </c>
      <c r="G115" s="505"/>
      <c r="H115" s="505"/>
      <c r="I115" s="505"/>
      <c r="J115" s="505"/>
      <c r="K115" s="505"/>
      <c r="L115" s="505"/>
      <c r="M115" s="7"/>
      <c r="N115" s="10"/>
      <c r="O115" s="13"/>
      <c r="P115" s="8"/>
      <c r="Q115" s="7"/>
    </row>
    <row r="116" spans="4:17" ht="21.75" customHeight="1">
      <c r="D116" s="506"/>
      <c r="E116" s="10"/>
      <c r="F116" s="505" t="s">
        <v>190</v>
      </c>
      <c r="G116" s="505"/>
      <c r="H116" s="505"/>
      <c r="I116" s="505"/>
      <c r="J116" s="505"/>
      <c r="K116" s="505"/>
      <c r="L116" s="445"/>
      <c r="M116" s="7"/>
      <c r="N116" s="10"/>
      <c r="O116" s="13"/>
      <c r="P116" s="8"/>
      <c r="Q116" s="7"/>
    </row>
    <row r="117" spans="4:17" ht="21.75" customHeight="1" thickBot="1">
      <c r="D117" s="446"/>
      <c r="E117" s="447"/>
      <c r="F117" s="348"/>
      <c r="G117" s="348"/>
      <c r="H117" s="447"/>
      <c r="I117" s="447"/>
      <c r="J117" s="348"/>
      <c r="K117" s="348"/>
      <c r="L117" s="348"/>
      <c r="M117" s="348"/>
      <c r="N117" s="447"/>
      <c r="O117" s="448"/>
      <c r="P117" s="8"/>
      <c r="Q117" s="7"/>
    </row>
    <row r="118" spans="4:17" ht="21.75" customHeight="1">
      <c r="D118" s="101"/>
      <c r="E118" s="103"/>
      <c r="F118" s="102"/>
      <c r="G118" s="102"/>
      <c r="H118" s="103"/>
      <c r="I118" s="103"/>
      <c r="J118" s="102"/>
      <c r="K118" s="102"/>
      <c r="L118" s="102"/>
      <c r="M118" s="102"/>
      <c r="N118" s="103"/>
      <c r="O118" s="444"/>
      <c r="P118" s="8"/>
      <c r="Q118" s="7"/>
    </row>
    <row r="119" spans="4:17" ht="21.75" customHeight="1">
      <c r="D119" s="506" t="s">
        <v>208</v>
      </c>
      <c r="E119" s="10"/>
      <c r="F119" s="505" t="s">
        <v>209</v>
      </c>
      <c r="G119" s="505"/>
      <c r="H119" s="505"/>
      <c r="I119" s="505"/>
      <c r="J119" s="505"/>
      <c r="K119" s="505"/>
      <c r="L119" s="445"/>
      <c r="M119" s="7"/>
      <c r="N119" s="10"/>
      <c r="O119" s="13"/>
      <c r="P119" s="8"/>
      <c r="Q119" s="7"/>
    </row>
    <row r="120" spans="4:17" ht="21.75" customHeight="1">
      <c r="D120" s="506"/>
      <c r="E120" s="10"/>
      <c r="F120" s="505" t="s">
        <v>210</v>
      </c>
      <c r="G120" s="505"/>
      <c r="H120" s="505"/>
      <c r="I120" s="505"/>
      <c r="J120" s="505"/>
      <c r="K120" s="505"/>
      <c r="L120" s="505"/>
      <c r="M120" s="7"/>
      <c r="N120" s="10"/>
      <c r="O120" s="13"/>
      <c r="P120" s="8"/>
      <c r="Q120" s="7"/>
    </row>
    <row r="121" spans="4:17" ht="21.75" customHeight="1">
      <c r="D121" s="11"/>
      <c r="E121" s="10"/>
      <c r="F121" s="505" t="s">
        <v>190</v>
      </c>
      <c r="G121" s="505"/>
      <c r="H121" s="505"/>
      <c r="I121" s="505"/>
      <c r="J121" s="505"/>
      <c r="K121" s="505"/>
      <c r="L121" s="445"/>
      <c r="M121" s="7"/>
      <c r="N121" s="10"/>
      <c r="O121" s="13"/>
      <c r="P121" s="8"/>
      <c r="Q121" s="7"/>
    </row>
    <row r="122" spans="4:17" ht="21.75" customHeight="1" thickBot="1">
      <c r="D122" s="446"/>
      <c r="E122" s="447"/>
      <c r="F122" s="348"/>
      <c r="G122" s="348"/>
      <c r="H122" s="447"/>
      <c r="I122" s="447"/>
      <c r="J122" s="348"/>
      <c r="K122" s="348"/>
      <c r="L122" s="348"/>
      <c r="M122" s="348"/>
      <c r="N122" s="447"/>
      <c r="O122" s="448"/>
      <c r="P122" s="147"/>
      <c r="Q122" s="7"/>
    </row>
    <row r="123" spans="4:17" ht="21.75" customHeight="1">
      <c r="D123" s="11"/>
      <c r="E123" s="10"/>
      <c r="F123" s="7"/>
      <c r="G123" s="7"/>
      <c r="H123" s="10"/>
      <c r="I123" s="10"/>
      <c r="J123" s="7"/>
      <c r="K123" s="7"/>
      <c r="L123" s="7"/>
      <c r="M123" s="7"/>
      <c r="N123" s="10"/>
      <c r="O123" s="13"/>
      <c r="P123" s="7"/>
      <c r="Q123" s="7"/>
    </row>
    <row r="124" spans="4:17" ht="21" customHeight="1">
      <c r="D124" s="11"/>
      <c r="E124" s="10"/>
      <c r="F124" s="505" t="s">
        <v>220</v>
      </c>
      <c r="G124" s="505"/>
      <c r="H124" s="505"/>
      <c r="I124" s="505"/>
      <c r="J124" s="505"/>
      <c r="K124" s="505"/>
      <c r="L124" s="445"/>
      <c r="M124" s="7"/>
      <c r="N124" s="10"/>
      <c r="O124" s="13"/>
      <c r="P124" s="7"/>
      <c r="Q124" s="7"/>
    </row>
    <row r="125" spans="4:17" ht="21" customHeight="1">
      <c r="D125" s="506" t="s">
        <v>218</v>
      </c>
      <c r="E125" s="10"/>
      <c r="F125" s="505" t="s">
        <v>221</v>
      </c>
      <c r="G125" s="505"/>
      <c r="H125" s="505"/>
      <c r="I125" s="505"/>
      <c r="J125" s="505"/>
      <c r="K125" s="505"/>
      <c r="L125" s="505"/>
      <c r="M125" s="7"/>
      <c r="N125" s="10"/>
      <c r="O125" s="13"/>
      <c r="P125" s="7"/>
      <c r="Q125" s="7"/>
    </row>
    <row r="126" spans="4:17" ht="21" customHeight="1">
      <c r="D126" s="506"/>
      <c r="E126" s="10"/>
      <c r="F126" s="505" t="s">
        <v>190</v>
      </c>
      <c r="G126" s="505"/>
      <c r="H126" s="505"/>
      <c r="I126" s="505"/>
      <c r="J126" s="505"/>
      <c r="K126" s="505"/>
      <c r="L126" s="445"/>
      <c r="M126" s="7"/>
      <c r="N126" s="10"/>
      <c r="O126" s="13"/>
      <c r="P126" s="7"/>
      <c r="Q126" s="7"/>
    </row>
    <row r="127" spans="4:17" ht="21" customHeight="1" thickBot="1">
      <c r="D127" s="446"/>
      <c r="E127" s="447"/>
      <c r="F127" s="348"/>
      <c r="G127" s="348"/>
      <c r="H127" s="447"/>
      <c r="I127" s="447"/>
      <c r="J127" s="348"/>
      <c r="K127" s="348"/>
      <c r="L127" s="348"/>
      <c r="M127" s="348"/>
      <c r="N127" s="447"/>
      <c r="O127" s="448"/>
      <c r="P127" s="7"/>
      <c r="Q127" s="7"/>
    </row>
    <row r="128" spans="15:17" ht="13.5" customHeight="1">
      <c r="O128" s="10"/>
      <c r="P128" s="7"/>
      <c r="Q128" s="7"/>
    </row>
    <row r="129" spans="15:17" ht="13.5" customHeight="1">
      <c r="O129" s="10"/>
      <c r="P129" s="7"/>
      <c r="Q129" s="7"/>
    </row>
    <row r="130" spans="15:17" ht="13.5" customHeight="1">
      <c r="O130" s="10"/>
      <c r="P130" s="7"/>
      <c r="Q130" s="7"/>
    </row>
    <row r="131" spans="15:17" ht="13.5" customHeight="1">
      <c r="O131" s="10"/>
      <c r="P131" s="7"/>
      <c r="Q131" s="7"/>
    </row>
    <row r="132" spans="15:17" ht="13.5" customHeight="1">
      <c r="O132" s="10"/>
      <c r="P132" s="7"/>
      <c r="Q132" s="7"/>
    </row>
    <row r="133" spans="15:17" ht="12.75">
      <c r="O133" s="10"/>
      <c r="P133" s="7"/>
      <c r="Q133" s="7"/>
    </row>
    <row r="134" spans="15:17" ht="12.75">
      <c r="O134" s="10"/>
      <c r="P134" s="7"/>
      <c r="Q134" s="7"/>
    </row>
    <row r="135" spans="15:17" ht="12.75">
      <c r="O135" s="10"/>
      <c r="P135" s="7"/>
      <c r="Q135" s="7"/>
    </row>
    <row r="136" spans="15:17" ht="12.75">
      <c r="O136" s="10"/>
      <c r="P136" s="7"/>
      <c r="Q136" s="7"/>
    </row>
    <row r="137" spans="15:17" ht="12.75">
      <c r="O137" s="10"/>
      <c r="P137" s="7"/>
      <c r="Q137" s="7"/>
    </row>
    <row r="138" spans="15:17" ht="12.75">
      <c r="O138" s="10"/>
      <c r="P138" s="7"/>
      <c r="Q138" s="7"/>
    </row>
    <row r="139" spans="15:18" ht="12.75">
      <c r="O139" s="10"/>
      <c r="P139" s="7"/>
      <c r="Q139" s="7"/>
      <c r="R139" t="s">
        <v>219</v>
      </c>
    </row>
    <row r="140" spans="15:17" ht="12.75">
      <c r="O140" s="10"/>
      <c r="P140" s="7"/>
      <c r="Q140" s="7"/>
    </row>
    <row r="141" spans="15:17" ht="12.75">
      <c r="O141" s="10"/>
      <c r="P141" s="7"/>
      <c r="Q141" s="7"/>
    </row>
    <row r="142" spans="15:17" ht="12.75">
      <c r="O142" s="10"/>
      <c r="P142" s="7"/>
      <c r="Q142" s="7"/>
    </row>
    <row r="143" spans="15:17" ht="12.75">
      <c r="O143" s="10"/>
      <c r="P143" s="7"/>
      <c r="Q143" s="7"/>
    </row>
    <row r="144" spans="15:17" ht="12.75">
      <c r="O144" s="10"/>
      <c r="P144" s="7"/>
      <c r="Q144" s="7"/>
    </row>
    <row r="145" spans="15:17" ht="12.75">
      <c r="O145" s="10"/>
      <c r="P145" s="7"/>
      <c r="Q145" s="7"/>
    </row>
    <row r="146" spans="15:17" ht="12.75">
      <c r="O146" s="10"/>
      <c r="P146" s="7"/>
      <c r="Q146" s="7"/>
    </row>
    <row r="147" spans="15:17" ht="12.75">
      <c r="O147" s="10"/>
      <c r="P147" s="7"/>
      <c r="Q147" s="7"/>
    </row>
    <row r="148" spans="15:17" ht="12.75">
      <c r="O148" s="10"/>
      <c r="P148" s="7"/>
      <c r="Q148" s="7"/>
    </row>
    <row r="149" spans="15:17" ht="12.75">
      <c r="O149" s="10"/>
      <c r="P149" s="7"/>
      <c r="Q149" s="7"/>
    </row>
    <row r="150" spans="15:17" ht="12.75">
      <c r="O150" s="10"/>
      <c r="P150" s="7"/>
      <c r="Q150" s="7"/>
    </row>
    <row r="151" spans="15:17" ht="12.75">
      <c r="O151" s="10"/>
      <c r="P151" s="7"/>
      <c r="Q151" s="7"/>
    </row>
    <row r="152" spans="15:17" ht="12.75">
      <c r="O152" s="10"/>
      <c r="P152" s="7"/>
      <c r="Q152" s="7"/>
    </row>
    <row r="153" spans="15:17" ht="12.75">
      <c r="O153" s="10"/>
      <c r="P153" s="7"/>
      <c r="Q153" s="7"/>
    </row>
    <row r="154" spans="15:17" ht="12.75">
      <c r="O154" s="10"/>
      <c r="P154" s="7"/>
      <c r="Q154" s="7"/>
    </row>
    <row r="155" spans="15:17" ht="12.75">
      <c r="O155" s="10"/>
      <c r="P155" s="7"/>
      <c r="Q155" s="7"/>
    </row>
    <row r="156" spans="15:17" ht="12.75">
      <c r="O156" s="10"/>
      <c r="P156" s="7"/>
      <c r="Q156" s="7"/>
    </row>
    <row r="157" spans="15:17" ht="12.75">
      <c r="O157" s="10"/>
      <c r="P157" s="7"/>
      <c r="Q157" s="7"/>
    </row>
    <row r="158" spans="15:17" ht="12.75">
      <c r="O158" s="10"/>
      <c r="P158" s="7"/>
      <c r="Q158" s="7"/>
    </row>
    <row r="159" spans="15:17" ht="12.75">
      <c r="O159" s="10"/>
      <c r="P159" s="7"/>
      <c r="Q159" s="7"/>
    </row>
    <row r="160" spans="15:17" ht="12.75">
      <c r="O160" s="10"/>
      <c r="P160" s="7"/>
      <c r="Q160" s="7"/>
    </row>
    <row r="161" spans="15:17" ht="12.75">
      <c r="O161" s="10"/>
      <c r="P161" s="7"/>
      <c r="Q161" s="7"/>
    </row>
    <row r="162" spans="15:17" ht="12.75">
      <c r="O162" s="10"/>
      <c r="P162" s="7"/>
      <c r="Q162" s="7"/>
    </row>
    <row r="163" spans="15:17" ht="12.75">
      <c r="O163" s="10"/>
      <c r="P163" s="7"/>
      <c r="Q163" s="7"/>
    </row>
    <row r="164" spans="15:17" ht="12.75">
      <c r="O164" s="10"/>
      <c r="P164" s="7"/>
      <c r="Q164" s="7"/>
    </row>
    <row r="165" spans="15:17" ht="12.75">
      <c r="O165" s="10"/>
      <c r="P165" s="7"/>
      <c r="Q165" s="7"/>
    </row>
    <row r="166" spans="15:17" ht="12.75">
      <c r="O166" s="10"/>
      <c r="P166" s="7"/>
      <c r="Q166" s="7"/>
    </row>
    <row r="167" spans="15:17" ht="12.75">
      <c r="O167" s="10"/>
      <c r="P167" s="7"/>
      <c r="Q167" s="7"/>
    </row>
    <row r="168" spans="15:17" ht="12.75">
      <c r="O168" s="10"/>
      <c r="P168" s="7"/>
      <c r="Q168" s="7"/>
    </row>
    <row r="169" spans="15:17" ht="12.75">
      <c r="O169" s="10"/>
      <c r="P169" s="7"/>
      <c r="Q169" s="7"/>
    </row>
    <row r="170" spans="15:17" ht="12.75">
      <c r="O170" s="10"/>
      <c r="P170" s="7"/>
      <c r="Q170" s="7"/>
    </row>
    <row r="171" spans="15:17" ht="12.75">
      <c r="O171" s="10"/>
      <c r="P171" s="7"/>
      <c r="Q171" s="7"/>
    </row>
    <row r="172" spans="15:17" ht="12.75">
      <c r="O172" s="10"/>
      <c r="P172" s="7"/>
      <c r="Q172" s="7"/>
    </row>
    <row r="173" spans="15:17" ht="12.75">
      <c r="O173" s="10"/>
      <c r="P173" s="7"/>
      <c r="Q173" s="7"/>
    </row>
    <row r="174" spans="15:17" ht="12.75">
      <c r="O174" s="10"/>
      <c r="P174" s="7"/>
      <c r="Q174" s="7"/>
    </row>
    <row r="175" spans="15:17" ht="12.75">
      <c r="O175" s="10"/>
      <c r="P175" s="7"/>
      <c r="Q175" s="7"/>
    </row>
    <row r="176" spans="15:17" ht="12.75">
      <c r="O176" s="10"/>
      <c r="P176" s="7"/>
      <c r="Q176" s="7"/>
    </row>
    <row r="177" spans="15:17" ht="12.75">
      <c r="O177" s="10"/>
      <c r="P177" s="7"/>
      <c r="Q177" s="7"/>
    </row>
    <row r="178" spans="15:17" ht="12.75">
      <c r="O178" s="10"/>
      <c r="P178" s="7"/>
      <c r="Q178" s="7"/>
    </row>
    <row r="179" spans="15:17" ht="12.75">
      <c r="O179" s="10"/>
      <c r="P179" s="7"/>
      <c r="Q179" s="7"/>
    </row>
    <row r="180" spans="15:17" ht="12.75">
      <c r="O180" s="10"/>
      <c r="P180" s="7"/>
      <c r="Q180" s="7"/>
    </row>
    <row r="181" spans="15:17" ht="12.75">
      <c r="O181" s="10"/>
      <c r="P181" s="7"/>
      <c r="Q181" s="7"/>
    </row>
    <row r="182" spans="15:17" ht="12.75">
      <c r="O182" s="10"/>
      <c r="P182" s="7"/>
      <c r="Q182" s="7"/>
    </row>
    <row r="183" spans="15:17" ht="12.75">
      <c r="O183" s="10"/>
      <c r="P183" s="7"/>
      <c r="Q183" s="7"/>
    </row>
    <row r="184" spans="15:17" ht="12.75">
      <c r="O184" s="10"/>
      <c r="P184" s="7"/>
      <c r="Q184" s="7"/>
    </row>
    <row r="185" spans="15:17" ht="12.75">
      <c r="O185" s="10"/>
      <c r="P185" s="7"/>
      <c r="Q185" s="7"/>
    </row>
    <row r="186" spans="15:17" ht="12.75">
      <c r="O186" s="10"/>
      <c r="P186" s="7"/>
      <c r="Q186" s="7"/>
    </row>
    <row r="187" spans="15:17" ht="12.75">
      <c r="O187" s="10"/>
      <c r="P187" s="7"/>
      <c r="Q187" s="7"/>
    </row>
    <row r="188" spans="15:17" ht="12.75">
      <c r="O188" s="10"/>
      <c r="P188" s="7"/>
      <c r="Q188" s="7"/>
    </row>
    <row r="189" spans="15:17" ht="12.75">
      <c r="O189" s="10"/>
      <c r="P189" s="7"/>
      <c r="Q189" s="7"/>
    </row>
    <row r="190" spans="15:17" ht="12.75">
      <c r="O190" s="10"/>
      <c r="P190" s="7"/>
      <c r="Q190" s="7"/>
    </row>
    <row r="191" spans="15:17" ht="12.75">
      <c r="O191" s="10"/>
      <c r="P191" s="7"/>
      <c r="Q191" s="7"/>
    </row>
    <row r="192" spans="15:17" ht="12.75">
      <c r="O192" s="10"/>
      <c r="P192" s="7"/>
      <c r="Q192" s="7"/>
    </row>
    <row r="193" spans="15:17" ht="12.75">
      <c r="O193" s="10"/>
      <c r="P193" s="7"/>
      <c r="Q193" s="7"/>
    </row>
    <row r="194" spans="15:17" ht="12.75">
      <c r="O194" s="10"/>
      <c r="P194" s="7"/>
      <c r="Q194" s="7"/>
    </row>
    <row r="195" spans="15:17" ht="12.75">
      <c r="O195" s="10"/>
      <c r="P195" s="7"/>
      <c r="Q195" s="7"/>
    </row>
    <row r="196" spans="15:17" ht="12.75">
      <c r="O196" s="10"/>
      <c r="P196" s="7"/>
      <c r="Q196" s="7"/>
    </row>
    <row r="197" spans="15:17" ht="12.75">
      <c r="O197" s="10"/>
      <c r="P197" s="7"/>
      <c r="Q197" s="7"/>
    </row>
    <row r="198" spans="15:17" ht="12.75">
      <c r="O198" s="10"/>
      <c r="P198" s="7"/>
      <c r="Q198" s="7"/>
    </row>
    <row r="199" spans="15:17" ht="12.75">
      <c r="O199" s="10"/>
      <c r="P199" s="7"/>
      <c r="Q199" s="7"/>
    </row>
    <row r="200" spans="15:17" ht="12.75">
      <c r="O200" s="10"/>
      <c r="P200" s="7"/>
      <c r="Q200" s="7"/>
    </row>
    <row r="201" spans="15:17" ht="12.75">
      <c r="O201" s="10"/>
      <c r="P201" s="7"/>
      <c r="Q201" s="7"/>
    </row>
    <row r="202" spans="15:17" ht="12.75">
      <c r="O202" s="10"/>
      <c r="P202" s="7"/>
      <c r="Q202" s="7"/>
    </row>
    <row r="203" spans="15:17" ht="12.75">
      <c r="O203" s="10"/>
      <c r="P203" s="7"/>
      <c r="Q203" s="7"/>
    </row>
    <row r="204" spans="15:17" ht="12.75">
      <c r="O204" s="10"/>
      <c r="P204" s="7"/>
      <c r="Q204" s="7"/>
    </row>
    <row r="205" spans="15:17" ht="12.75">
      <c r="O205" s="10"/>
      <c r="P205" s="7"/>
      <c r="Q205" s="7"/>
    </row>
    <row r="206" spans="15:17" ht="12.75">
      <c r="O206" s="10"/>
      <c r="P206" s="7"/>
      <c r="Q206" s="7"/>
    </row>
    <row r="207" spans="15:17" ht="12.75">
      <c r="O207" s="10"/>
      <c r="P207" s="7"/>
      <c r="Q207" s="7"/>
    </row>
    <row r="208" spans="15:17" ht="12.75">
      <c r="O208" s="10"/>
      <c r="P208" s="7"/>
      <c r="Q208" s="7"/>
    </row>
    <row r="209" spans="15:17" ht="12.75">
      <c r="O209" s="10"/>
      <c r="P209" s="7"/>
      <c r="Q209" s="7"/>
    </row>
    <row r="210" spans="15:17" ht="12.75">
      <c r="O210" s="10"/>
      <c r="P210" s="7"/>
      <c r="Q210" s="7"/>
    </row>
    <row r="211" spans="15:17" ht="12.75">
      <c r="O211" s="10"/>
      <c r="P211" s="7"/>
      <c r="Q211" s="7"/>
    </row>
    <row r="212" spans="15:17" ht="12.75">
      <c r="O212" s="10"/>
      <c r="P212" s="7"/>
      <c r="Q212" s="7"/>
    </row>
    <row r="213" spans="15:17" ht="12.75">
      <c r="O213" s="10"/>
      <c r="P213" s="7"/>
      <c r="Q213" s="7"/>
    </row>
    <row r="214" spans="15:17" ht="12.75">
      <c r="O214" s="10"/>
      <c r="P214" s="7"/>
      <c r="Q214" s="7"/>
    </row>
    <row r="215" spans="15:17" ht="12.75">
      <c r="O215" s="10"/>
      <c r="P215" s="7"/>
      <c r="Q215" s="7"/>
    </row>
    <row r="216" spans="15:17" ht="12.75">
      <c r="O216" s="10"/>
      <c r="P216" s="7"/>
      <c r="Q216" s="7"/>
    </row>
    <row r="217" spans="15:17" ht="12.75">
      <c r="O217" s="10"/>
      <c r="P217" s="7"/>
      <c r="Q217" s="7"/>
    </row>
    <row r="218" spans="15:17" ht="12.75">
      <c r="O218" s="10"/>
      <c r="P218" s="7"/>
      <c r="Q218" s="7"/>
    </row>
    <row r="219" spans="15:17" ht="12.75">
      <c r="O219" s="10"/>
      <c r="P219" s="7"/>
      <c r="Q219" s="7"/>
    </row>
    <row r="220" spans="15:17" ht="12.75">
      <c r="O220" s="10"/>
      <c r="P220" s="7"/>
      <c r="Q220" s="7"/>
    </row>
    <row r="221" spans="15:17" ht="12.75">
      <c r="O221" s="10"/>
      <c r="P221" s="7"/>
      <c r="Q221" s="7"/>
    </row>
    <row r="222" spans="15:17" ht="12.75">
      <c r="O222" s="10"/>
      <c r="P222" s="7"/>
      <c r="Q222" s="7"/>
    </row>
    <row r="223" spans="15:17" ht="12.75">
      <c r="O223" s="10"/>
      <c r="P223" s="7"/>
      <c r="Q223" s="7"/>
    </row>
    <row r="224" spans="15:17" ht="12.75">
      <c r="O224" s="10"/>
      <c r="P224" s="7"/>
      <c r="Q224" s="7"/>
    </row>
    <row r="225" spans="15:17" ht="12.75">
      <c r="O225" s="10"/>
      <c r="P225" s="7"/>
      <c r="Q225" s="7"/>
    </row>
    <row r="226" spans="15:17" ht="12.75">
      <c r="O226" s="10"/>
      <c r="P226" s="7"/>
      <c r="Q226" s="7"/>
    </row>
    <row r="227" spans="15:17" ht="12.75">
      <c r="O227" s="10"/>
      <c r="P227" s="7"/>
      <c r="Q227" s="7"/>
    </row>
    <row r="228" spans="15:17" ht="12.75">
      <c r="O228" s="10"/>
      <c r="P228" s="7"/>
      <c r="Q228" s="7"/>
    </row>
    <row r="229" spans="15:17" ht="12.75">
      <c r="O229" s="10"/>
      <c r="P229" s="7"/>
      <c r="Q229" s="7"/>
    </row>
    <row r="230" spans="15:17" ht="12.75">
      <c r="O230" s="10"/>
      <c r="P230" s="7"/>
      <c r="Q230" s="7"/>
    </row>
    <row r="231" spans="15:17" ht="12.75">
      <c r="O231" s="10"/>
      <c r="P231" s="7"/>
      <c r="Q231" s="7"/>
    </row>
    <row r="232" spans="15:17" ht="12.75">
      <c r="O232" s="10"/>
      <c r="P232" s="7"/>
      <c r="Q232" s="7"/>
    </row>
    <row r="233" spans="15:17" ht="12.75">
      <c r="O233" s="10"/>
      <c r="P233" s="7"/>
      <c r="Q233" s="7"/>
    </row>
    <row r="234" spans="15:17" ht="12.75">
      <c r="O234" s="10"/>
      <c r="P234" s="7"/>
      <c r="Q234" s="7"/>
    </row>
    <row r="235" spans="15:17" ht="12.75">
      <c r="O235" s="10"/>
      <c r="P235" s="7"/>
      <c r="Q235" s="7"/>
    </row>
    <row r="236" spans="15:17" ht="12.75">
      <c r="O236" s="10"/>
      <c r="P236" s="7"/>
      <c r="Q236" s="7"/>
    </row>
    <row r="237" spans="15:17" ht="12.75">
      <c r="O237" s="10"/>
      <c r="P237" s="7"/>
      <c r="Q237" s="7"/>
    </row>
    <row r="238" spans="15:17" ht="12.75">
      <c r="O238" s="10"/>
      <c r="P238" s="7"/>
      <c r="Q238" s="7"/>
    </row>
    <row r="239" spans="15:17" ht="12.75">
      <c r="O239" s="10"/>
      <c r="P239" s="7"/>
      <c r="Q239" s="7"/>
    </row>
    <row r="240" spans="15:17" ht="12.75">
      <c r="O240" s="10"/>
      <c r="P240" s="7"/>
      <c r="Q240" s="7"/>
    </row>
    <row r="241" spans="15:17" ht="12.75">
      <c r="O241" s="10"/>
      <c r="P241" s="7"/>
      <c r="Q241" s="7"/>
    </row>
    <row r="242" spans="15:17" ht="12.75">
      <c r="O242" s="10"/>
      <c r="P242" s="7"/>
      <c r="Q242" s="7"/>
    </row>
    <row r="243" spans="15:17" ht="12.75">
      <c r="O243" s="10"/>
      <c r="P243" s="7"/>
      <c r="Q243" s="7"/>
    </row>
    <row r="244" spans="15:17" ht="12.75">
      <c r="O244" s="10"/>
      <c r="P244" s="7"/>
      <c r="Q244" s="7"/>
    </row>
    <row r="245" spans="15:17" ht="12.75">
      <c r="O245" s="10"/>
      <c r="P245" s="7"/>
      <c r="Q245" s="7"/>
    </row>
    <row r="246" spans="15:17" ht="12.75">
      <c r="O246" s="10"/>
      <c r="P246" s="7"/>
      <c r="Q246" s="7"/>
    </row>
    <row r="247" spans="15:17" ht="12.75">
      <c r="O247" s="10"/>
      <c r="P247" s="7"/>
      <c r="Q247" s="7"/>
    </row>
    <row r="248" spans="15:17" ht="12.75">
      <c r="O248" s="10"/>
      <c r="P248" s="7"/>
      <c r="Q248" s="7"/>
    </row>
    <row r="249" spans="15:17" ht="12.75">
      <c r="O249" s="10"/>
      <c r="P249" s="7"/>
      <c r="Q249" s="7"/>
    </row>
    <row r="250" spans="15:17" ht="12.75">
      <c r="O250" s="10"/>
      <c r="P250" s="7"/>
      <c r="Q250" s="7"/>
    </row>
    <row r="251" spans="15:17" ht="12.75">
      <c r="O251" s="10"/>
      <c r="P251" s="7"/>
      <c r="Q251" s="7"/>
    </row>
    <row r="252" spans="15:17" ht="12.75">
      <c r="O252" s="10"/>
      <c r="P252" s="7"/>
      <c r="Q252" s="7"/>
    </row>
    <row r="253" spans="15:17" ht="12.75">
      <c r="O253" s="10"/>
      <c r="P253" s="7"/>
      <c r="Q253" s="7"/>
    </row>
    <row r="254" spans="15:17" ht="12.75">
      <c r="O254" s="10"/>
      <c r="P254" s="7"/>
      <c r="Q254" s="7"/>
    </row>
    <row r="255" spans="15:17" ht="12.75">
      <c r="O255" s="10"/>
      <c r="P255" s="7"/>
      <c r="Q255" s="7"/>
    </row>
    <row r="256" spans="15:17" ht="12.75">
      <c r="O256" s="10"/>
      <c r="P256" s="7"/>
      <c r="Q256" s="7"/>
    </row>
    <row r="257" spans="15:17" ht="12.75">
      <c r="O257" s="10"/>
      <c r="P257" s="7"/>
      <c r="Q257" s="7"/>
    </row>
    <row r="258" spans="15:17" ht="12.75">
      <c r="O258" s="10"/>
      <c r="P258" s="7"/>
      <c r="Q258" s="7"/>
    </row>
    <row r="259" spans="15:17" ht="12.75">
      <c r="O259" s="10"/>
      <c r="P259" s="7"/>
      <c r="Q259" s="7"/>
    </row>
    <row r="260" spans="15:17" ht="12.75">
      <c r="O260" s="10"/>
      <c r="P260" s="7"/>
      <c r="Q260" s="7"/>
    </row>
    <row r="261" spans="15:17" ht="12.75">
      <c r="O261" s="10"/>
      <c r="P261" s="7"/>
      <c r="Q261" s="7"/>
    </row>
    <row r="262" spans="15:17" ht="12.75">
      <c r="O262" s="10"/>
      <c r="P262" s="7"/>
      <c r="Q262" s="7"/>
    </row>
    <row r="263" spans="15:17" ht="12.75">
      <c r="O263" s="10"/>
      <c r="P263" s="7"/>
      <c r="Q263" s="7"/>
    </row>
    <row r="264" spans="15:17" ht="12.75">
      <c r="O264" s="10"/>
      <c r="P264" s="7"/>
      <c r="Q264" s="7"/>
    </row>
    <row r="265" spans="15:17" ht="12.75">
      <c r="O265" s="10"/>
      <c r="P265" s="7"/>
      <c r="Q265" s="7"/>
    </row>
    <row r="266" spans="15:17" ht="12.75">
      <c r="O266" s="10"/>
      <c r="P266" s="7"/>
      <c r="Q266" s="7"/>
    </row>
    <row r="267" spans="15:17" ht="12.75">
      <c r="O267" s="10"/>
      <c r="P267" s="7"/>
      <c r="Q267" s="7"/>
    </row>
    <row r="268" spans="15:17" ht="12.75">
      <c r="O268" s="10"/>
      <c r="P268" s="7"/>
      <c r="Q268" s="7"/>
    </row>
    <row r="269" spans="15:17" ht="12.75">
      <c r="O269" s="10"/>
      <c r="P269" s="7"/>
      <c r="Q269" s="7"/>
    </row>
    <row r="270" spans="15:17" ht="12.75">
      <c r="O270" s="10"/>
      <c r="P270" s="7"/>
      <c r="Q270" s="7"/>
    </row>
    <row r="271" spans="15:17" ht="12.75">
      <c r="O271" s="10"/>
      <c r="P271" s="7"/>
      <c r="Q271" s="7"/>
    </row>
    <row r="272" spans="15:17" ht="12.75">
      <c r="O272" s="10"/>
      <c r="P272" s="7"/>
      <c r="Q272" s="7"/>
    </row>
    <row r="273" spans="15:17" ht="12.75">
      <c r="O273" s="10"/>
      <c r="P273" s="7"/>
      <c r="Q273" s="7"/>
    </row>
    <row r="274" spans="15:17" ht="12.75">
      <c r="O274" s="10"/>
      <c r="P274" s="7"/>
      <c r="Q274" s="7"/>
    </row>
    <row r="275" spans="15:17" ht="12.75">
      <c r="O275" s="10"/>
      <c r="P275" s="7"/>
      <c r="Q275" s="7"/>
    </row>
    <row r="276" spans="15:17" ht="12.75">
      <c r="O276" s="10"/>
      <c r="P276" s="7"/>
      <c r="Q276" s="7"/>
    </row>
    <row r="277" spans="15:17" ht="12.75">
      <c r="O277" s="10"/>
      <c r="P277" s="7"/>
      <c r="Q277" s="7"/>
    </row>
    <row r="278" spans="15:17" ht="12.75">
      <c r="O278" s="10"/>
      <c r="P278" s="7"/>
      <c r="Q278" s="7"/>
    </row>
    <row r="279" spans="15:17" ht="12.75">
      <c r="O279" s="10"/>
      <c r="P279" s="7"/>
      <c r="Q279" s="7"/>
    </row>
    <row r="280" spans="15:17" ht="12.75">
      <c r="O280" s="10"/>
      <c r="P280" s="7"/>
      <c r="Q280" s="7"/>
    </row>
    <row r="281" spans="15:17" ht="12.75">
      <c r="O281" s="10"/>
      <c r="P281" s="7"/>
      <c r="Q281" s="7"/>
    </row>
    <row r="282" spans="15:17" ht="12.75">
      <c r="O282" s="10"/>
      <c r="P282" s="7"/>
      <c r="Q282" s="7"/>
    </row>
    <row r="283" spans="15:17" ht="12.75">
      <c r="O283" s="10"/>
      <c r="P283" s="7"/>
      <c r="Q283" s="7"/>
    </row>
    <row r="284" spans="15:17" ht="12.75">
      <c r="O284" s="10"/>
      <c r="P284" s="7"/>
      <c r="Q284" s="7"/>
    </row>
    <row r="285" spans="15:17" ht="12.75">
      <c r="O285" s="10"/>
      <c r="P285" s="7"/>
      <c r="Q285" s="7"/>
    </row>
    <row r="286" spans="15:17" ht="12.75">
      <c r="O286" s="10"/>
      <c r="P286" s="7"/>
      <c r="Q286" s="7"/>
    </row>
    <row r="287" spans="15:17" ht="12.75">
      <c r="O287" s="10"/>
      <c r="P287" s="7"/>
      <c r="Q287" s="7"/>
    </row>
    <row r="288" spans="15:17" ht="12.75">
      <c r="O288" s="10"/>
      <c r="P288" s="7"/>
      <c r="Q288" s="7"/>
    </row>
    <row r="289" spans="15:17" ht="12.75">
      <c r="O289" s="10"/>
      <c r="P289" s="7"/>
      <c r="Q289" s="7"/>
    </row>
    <row r="290" spans="15:17" ht="12.75">
      <c r="O290" s="10"/>
      <c r="P290" s="7"/>
      <c r="Q290" s="7"/>
    </row>
    <row r="291" spans="15:17" ht="12.75">
      <c r="O291" s="10"/>
      <c r="P291" s="7"/>
      <c r="Q291" s="7"/>
    </row>
    <row r="292" spans="15:17" ht="12.75">
      <c r="O292" s="10"/>
      <c r="P292" s="7"/>
      <c r="Q292" s="7"/>
    </row>
    <row r="293" spans="15:17" ht="12.75">
      <c r="O293" s="10"/>
      <c r="P293" s="7"/>
      <c r="Q293" s="7"/>
    </row>
    <row r="294" spans="15:17" ht="12.75">
      <c r="O294" s="10"/>
      <c r="P294" s="7"/>
      <c r="Q294" s="7"/>
    </row>
    <row r="295" spans="15:17" ht="12.75">
      <c r="O295" s="10"/>
      <c r="P295" s="7"/>
      <c r="Q295" s="7"/>
    </row>
    <row r="296" spans="15:17" ht="12.75">
      <c r="O296" s="10"/>
      <c r="P296" s="7"/>
      <c r="Q296" s="7"/>
    </row>
    <row r="297" spans="15:17" ht="12.75">
      <c r="O297" s="10"/>
      <c r="P297" s="7"/>
      <c r="Q297" s="7"/>
    </row>
    <row r="298" spans="15:17" ht="12.75">
      <c r="O298" s="10"/>
      <c r="P298" s="7"/>
      <c r="Q298" s="7"/>
    </row>
    <row r="299" spans="15:17" ht="12.75">
      <c r="O299" s="10"/>
      <c r="P299" s="7"/>
      <c r="Q299" s="7"/>
    </row>
    <row r="300" spans="15:17" ht="12.75">
      <c r="O300" s="10"/>
      <c r="P300" s="7"/>
      <c r="Q300" s="7"/>
    </row>
    <row r="301" spans="15:17" ht="12.75">
      <c r="O301" s="10"/>
      <c r="P301" s="7"/>
      <c r="Q301" s="7"/>
    </row>
    <row r="302" spans="15:17" ht="12.75">
      <c r="O302" s="10"/>
      <c r="P302" s="7"/>
      <c r="Q302" s="7"/>
    </row>
    <row r="303" spans="15:17" ht="12.75">
      <c r="O303" s="10"/>
      <c r="P303" s="7"/>
      <c r="Q303" s="7"/>
    </row>
    <row r="304" spans="15:17" ht="12.75">
      <c r="O304" s="10"/>
      <c r="P304" s="7"/>
      <c r="Q304" s="7"/>
    </row>
    <row r="305" spans="15:17" ht="12.75">
      <c r="O305" s="10"/>
      <c r="P305" s="7"/>
      <c r="Q305" s="7"/>
    </row>
    <row r="306" spans="15:17" ht="12.75">
      <c r="O306" s="10"/>
      <c r="P306" s="7"/>
      <c r="Q306" s="7"/>
    </row>
    <row r="307" spans="15:17" ht="12.75">
      <c r="O307" s="10"/>
      <c r="P307" s="7"/>
      <c r="Q307" s="7"/>
    </row>
    <row r="308" spans="15:17" ht="12.75">
      <c r="O308" s="10"/>
      <c r="P308" s="7"/>
      <c r="Q308" s="7"/>
    </row>
    <row r="309" spans="15:17" ht="12.75">
      <c r="O309" s="10"/>
      <c r="P309" s="7"/>
      <c r="Q309" s="7"/>
    </row>
    <row r="310" spans="15:17" ht="12.75">
      <c r="O310" s="10"/>
      <c r="P310" s="7"/>
      <c r="Q310" s="7"/>
    </row>
    <row r="311" spans="15:17" ht="12.75">
      <c r="O311" s="10"/>
      <c r="P311" s="7"/>
      <c r="Q311" s="7"/>
    </row>
    <row r="312" spans="15:17" ht="12.75">
      <c r="O312" s="10"/>
      <c r="P312" s="7"/>
      <c r="Q312" s="7"/>
    </row>
    <row r="313" spans="15:17" ht="12.75">
      <c r="O313" s="10"/>
      <c r="P313" s="7"/>
      <c r="Q313" s="7"/>
    </row>
    <row r="314" spans="15:17" ht="12.75">
      <c r="O314" s="10"/>
      <c r="P314" s="7"/>
      <c r="Q314" s="7"/>
    </row>
    <row r="315" spans="15:17" ht="12.75">
      <c r="O315" s="10"/>
      <c r="P315" s="7"/>
      <c r="Q315" s="7"/>
    </row>
    <row r="316" spans="15:17" ht="12.75">
      <c r="O316" s="10"/>
      <c r="P316" s="7"/>
      <c r="Q316" s="7"/>
    </row>
    <row r="317" spans="15:17" ht="12.75">
      <c r="O317" s="10"/>
      <c r="P317" s="7"/>
      <c r="Q317" s="7"/>
    </row>
    <row r="318" spans="15:17" ht="12.75">
      <c r="O318" s="10"/>
      <c r="P318" s="7"/>
      <c r="Q318" s="7"/>
    </row>
    <row r="319" spans="15:17" ht="12.75">
      <c r="O319" s="10"/>
      <c r="P319" s="7"/>
      <c r="Q319" s="7"/>
    </row>
    <row r="320" spans="15:17" ht="12.75">
      <c r="O320" s="10"/>
      <c r="P320" s="7"/>
      <c r="Q320" s="7"/>
    </row>
    <row r="321" spans="15:17" ht="12.75">
      <c r="O321" s="10"/>
      <c r="P321" s="7"/>
      <c r="Q321" s="7"/>
    </row>
    <row r="322" spans="15:17" ht="12.75">
      <c r="O322" s="10"/>
      <c r="P322" s="7"/>
      <c r="Q322" s="7"/>
    </row>
    <row r="323" spans="15:17" ht="12.75">
      <c r="O323" s="10"/>
      <c r="P323" s="7"/>
      <c r="Q323" s="7"/>
    </row>
    <row r="324" spans="15:17" ht="12.75">
      <c r="O324" s="10"/>
      <c r="P324" s="7"/>
      <c r="Q324" s="7"/>
    </row>
    <row r="325" spans="15:17" ht="12.75">
      <c r="O325" s="10"/>
      <c r="P325" s="7"/>
      <c r="Q325" s="7"/>
    </row>
    <row r="326" spans="15:17" ht="12.75">
      <c r="O326" s="10"/>
      <c r="P326" s="7"/>
      <c r="Q326" s="7"/>
    </row>
    <row r="327" spans="15:17" ht="12.75">
      <c r="O327" s="10"/>
      <c r="P327" s="7"/>
      <c r="Q327" s="7"/>
    </row>
    <row r="328" spans="15:17" ht="12.75">
      <c r="O328" s="10"/>
      <c r="P328" s="7"/>
      <c r="Q328" s="7"/>
    </row>
    <row r="329" spans="15:17" ht="12.75">
      <c r="O329" s="10"/>
      <c r="P329" s="7"/>
      <c r="Q329" s="7"/>
    </row>
    <row r="330" spans="15:17" ht="12.75">
      <c r="O330" s="10"/>
      <c r="P330" s="7"/>
      <c r="Q330" s="7"/>
    </row>
    <row r="331" spans="15:17" ht="12.75">
      <c r="O331" s="10"/>
      <c r="P331" s="7"/>
      <c r="Q331" s="7"/>
    </row>
    <row r="332" spans="15:17" ht="12.75">
      <c r="O332" s="10"/>
      <c r="P332" s="7"/>
      <c r="Q332" s="7"/>
    </row>
    <row r="333" spans="15:17" ht="12.75">
      <c r="O333" s="10"/>
      <c r="P333" s="7"/>
      <c r="Q333" s="7"/>
    </row>
    <row r="334" spans="15:17" ht="12.75">
      <c r="O334" s="10"/>
      <c r="P334" s="7"/>
      <c r="Q334" s="7"/>
    </row>
    <row r="335" spans="15:17" ht="12.75">
      <c r="O335" s="10"/>
      <c r="P335" s="7"/>
      <c r="Q335" s="7"/>
    </row>
    <row r="336" spans="15:17" ht="12.75">
      <c r="O336" s="10"/>
      <c r="P336" s="7"/>
      <c r="Q336" s="7"/>
    </row>
    <row r="337" spans="15:17" ht="12.75">
      <c r="O337" s="10"/>
      <c r="P337" s="7"/>
      <c r="Q337" s="7"/>
    </row>
    <row r="338" spans="15:17" ht="12.75">
      <c r="O338" s="10"/>
      <c r="P338" s="7"/>
      <c r="Q338" s="7"/>
    </row>
    <row r="339" spans="15:17" ht="12.75">
      <c r="O339" s="10"/>
      <c r="P339" s="7"/>
      <c r="Q339" s="7"/>
    </row>
    <row r="340" spans="15:17" ht="12.75">
      <c r="O340" s="10"/>
      <c r="P340" s="7"/>
      <c r="Q340" s="7"/>
    </row>
    <row r="341" spans="15:17" ht="12.75">
      <c r="O341" s="10"/>
      <c r="P341" s="7"/>
      <c r="Q341" s="7"/>
    </row>
    <row r="342" spans="15:17" ht="12.75">
      <c r="O342" s="10"/>
      <c r="P342" s="7"/>
      <c r="Q342" s="7"/>
    </row>
    <row r="343" spans="15:17" ht="12.75">
      <c r="O343" s="10"/>
      <c r="P343" s="7"/>
      <c r="Q343" s="7"/>
    </row>
    <row r="344" spans="15:17" ht="12.75">
      <c r="O344" s="10"/>
      <c r="P344" s="7"/>
      <c r="Q344" s="7"/>
    </row>
    <row r="345" spans="15:17" ht="12.75">
      <c r="O345" s="10"/>
      <c r="P345" s="7"/>
      <c r="Q345" s="7"/>
    </row>
    <row r="346" spans="15:17" ht="12.75">
      <c r="O346" s="10"/>
      <c r="P346" s="7"/>
      <c r="Q346" s="7"/>
    </row>
    <row r="347" spans="15:17" ht="12.75">
      <c r="O347" s="10"/>
      <c r="P347" s="7"/>
      <c r="Q347" s="7"/>
    </row>
    <row r="348" spans="15:17" ht="12.75">
      <c r="O348" s="10"/>
      <c r="P348" s="7"/>
      <c r="Q348" s="7"/>
    </row>
    <row r="349" spans="15:17" ht="12.75">
      <c r="O349" s="10"/>
      <c r="P349" s="7"/>
      <c r="Q349" s="7"/>
    </row>
    <row r="350" spans="15:17" ht="12.75">
      <c r="O350" s="10"/>
      <c r="P350" s="7"/>
      <c r="Q350" s="7"/>
    </row>
    <row r="351" spans="15:17" ht="12.75">
      <c r="O351" s="10"/>
      <c r="P351" s="7"/>
      <c r="Q351" s="7"/>
    </row>
    <row r="352" spans="15:17" ht="12.75">
      <c r="O352" s="10"/>
      <c r="P352" s="7"/>
      <c r="Q352" s="7"/>
    </row>
    <row r="353" spans="15:17" ht="12.75">
      <c r="O353" s="10"/>
      <c r="P353" s="7"/>
      <c r="Q353" s="7"/>
    </row>
    <row r="354" spans="15:17" ht="12.75">
      <c r="O354" s="10"/>
      <c r="P354" s="7"/>
      <c r="Q354" s="7"/>
    </row>
    <row r="355" spans="15:17" ht="12.75">
      <c r="O355" s="10"/>
      <c r="P355" s="7"/>
      <c r="Q355" s="7"/>
    </row>
    <row r="356" spans="15:17" ht="12.75">
      <c r="O356" s="10"/>
      <c r="P356" s="7"/>
      <c r="Q356" s="7"/>
    </row>
    <row r="357" spans="15:17" ht="12.75">
      <c r="O357" s="10"/>
      <c r="P357" s="7"/>
      <c r="Q357" s="7"/>
    </row>
    <row r="358" spans="15:17" ht="12.75">
      <c r="O358" s="10"/>
      <c r="P358" s="7"/>
      <c r="Q358" s="7"/>
    </row>
    <row r="359" spans="15:17" ht="12.75">
      <c r="O359" s="10"/>
      <c r="P359" s="7"/>
      <c r="Q359" s="7"/>
    </row>
    <row r="360" spans="15:17" ht="12.75">
      <c r="O360" s="10"/>
      <c r="P360" s="7"/>
      <c r="Q360" s="7"/>
    </row>
    <row r="361" spans="15:17" ht="12.75">
      <c r="O361" s="10"/>
      <c r="P361" s="7"/>
      <c r="Q361" s="7"/>
    </row>
    <row r="362" spans="15:17" ht="12.75">
      <c r="O362" s="10"/>
      <c r="P362" s="7"/>
      <c r="Q362" s="7"/>
    </row>
    <row r="363" spans="15:17" ht="12.75">
      <c r="O363" s="10"/>
      <c r="P363" s="7"/>
      <c r="Q363" s="7"/>
    </row>
    <row r="364" spans="15:17" ht="12.75">
      <c r="O364" s="10"/>
      <c r="P364" s="7"/>
      <c r="Q364" s="7"/>
    </row>
    <row r="365" spans="15:17" ht="12.75">
      <c r="O365" s="10"/>
      <c r="P365" s="7"/>
      <c r="Q365" s="7"/>
    </row>
    <row r="366" spans="15:17" ht="12.75">
      <c r="O366" s="10"/>
      <c r="P366" s="7"/>
      <c r="Q366" s="7"/>
    </row>
    <row r="367" spans="15:17" ht="12.75">
      <c r="O367" s="10"/>
      <c r="P367" s="7"/>
      <c r="Q367" s="7"/>
    </row>
    <row r="368" spans="15:17" ht="12.75">
      <c r="O368" s="10"/>
      <c r="P368" s="7"/>
      <c r="Q368" s="7"/>
    </row>
    <row r="369" spans="15:17" ht="12.75">
      <c r="O369" s="10"/>
      <c r="P369" s="7"/>
      <c r="Q369" s="7"/>
    </row>
    <row r="370" spans="15:17" ht="12.75">
      <c r="O370" s="10"/>
      <c r="P370" s="7"/>
      <c r="Q370" s="7"/>
    </row>
    <row r="371" spans="15:17" ht="12.75">
      <c r="O371" s="10"/>
      <c r="P371" s="7"/>
      <c r="Q371" s="7"/>
    </row>
    <row r="372" spans="15:17" ht="12.75">
      <c r="O372" s="10"/>
      <c r="P372" s="7"/>
      <c r="Q372" s="7"/>
    </row>
    <row r="373" spans="15:17" ht="12.75">
      <c r="O373" s="10"/>
      <c r="P373" s="7"/>
      <c r="Q373" s="7"/>
    </row>
    <row r="374" spans="15:17" ht="12.75">
      <c r="O374" s="10"/>
      <c r="P374" s="7"/>
      <c r="Q374" s="7"/>
    </row>
    <row r="375" spans="15:17" ht="12.75">
      <c r="O375" s="10"/>
      <c r="P375" s="7"/>
      <c r="Q375" s="7"/>
    </row>
    <row r="376" spans="15:17" ht="12.75">
      <c r="O376" s="10"/>
      <c r="P376" s="7"/>
      <c r="Q376" s="7"/>
    </row>
    <row r="377" spans="15:17" ht="12.75">
      <c r="O377" s="10"/>
      <c r="P377" s="7"/>
      <c r="Q377" s="7"/>
    </row>
    <row r="378" spans="15:17" ht="12.75">
      <c r="O378" s="10"/>
      <c r="P378" s="7"/>
      <c r="Q378" s="7"/>
    </row>
    <row r="379" spans="15:17" ht="12.75">
      <c r="O379" s="10"/>
      <c r="P379" s="7"/>
      <c r="Q379" s="7"/>
    </row>
    <row r="380" spans="15:17" ht="12.75">
      <c r="O380" s="10"/>
      <c r="P380" s="7"/>
      <c r="Q380" s="7"/>
    </row>
    <row r="381" spans="15:17" ht="12.75">
      <c r="O381" s="10"/>
      <c r="P381" s="7"/>
      <c r="Q381" s="7"/>
    </row>
    <row r="382" spans="15:17" ht="12.75">
      <c r="O382" s="10"/>
      <c r="P382" s="7"/>
      <c r="Q382" s="7"/>
    </row>
    <row r="383" spans="15:17" ht="12.75">
      <c r="O383" s="10"/>
      <c r="P383" s="7"/>
      <c r="Q383" s="7"/>
    </row>
    <row r="384" spans="15:17" ht="12.75">
      <c r="O384" s="10"/>
      <c r="P384" s="7"/>
      <c r="Q384" s="7"/>
    </row>
    <row r="385" spans="15:17" ht="12.75">
      <c r="O385" s="10"/>
      <c r="P385" s="7"/>
      <c r="Q385" s="7"/>
    </row>
    <row r="386" spans="15:17" ht="12.75">
      <c r="O386" s="10"/>
      <c r="P386" s="7"/>
      <c r="Q386" s="7"/>
    </row>
    <row r="387" spans="15:17" ht="12.75">
      <c r="O387" s="10"/>
      <c r="P387" s="7"/>
      <c r="Q387" s="7"/>
    </row>
    <row r="388" spans="15:17" ht="12.75">
      <c r="O388" s="10"/>
      <c r="P388" s="7"/>
      <c r="Q388" s="7"/>
    </row>
    <row r="389" spans="15:17" ht="12.75">
      <c r="O389" s="10"/>
      <c r="P389" s="7"/>
      <c r="Q389" s="7"/>
    </row>
    <row r="390" spans="15:17" ht="12.75">
      <c r="O390" s="10"/>
      <c r="P390" s="7"/>
      <c r="Q390" s="7"/>
    </row>
    <row r="391" spans="15:17" ht="12.75">
      <c r="O391" s="10"/>
      <c r="P391" s="7"/>
      <c r="Q391" s="7"/>
    </row>
    <row r="392" spans="15:17" ht="12.75">
      <c r="O392" s="10"/>
      <c r="P392" s="7"/>
      <c r="Q392" s="7"/>
    </row>
    <row r="393" spans="15:17" ht="12.75">
      <c r="O393" s="10"/>
      <c r="P393" s="7"/>
      <c r="Q393" s="7"/>
    </row>
    <row r="394" spans="15:17" ht="12.75">
      <c r="O394" s="10"/>
      <c r="P394" s="7"/>
      <c r="Q394" s="7"/>
    </row>
    <row r="395" spans="15:17" ht="12.75">
      <c r="O395" s="10"/>
      <c r="P395" s="7"/>
      <c r="Q395" s="7"/>
    </row>
    <row r="396" spans="15:17" ht="12.75">
      <c r="O396" s="10"/>
      <c r="P396" s="7"/>
      <c r="Q396" s="7"/>
    </row>
    <row r="397" spans="15:17" ht="12.75">
      <c r="O397" s="10"/>
      <c r="P397" s="7"/>
      <c r="Q397" s="7"/>
    </row>
    <row r="398" spans="15:17" ht="12.75">
      <c r="O398" s="10"/>
      <c r="P398" s="7"/>
      <c r="Q398" s="7"/>
    </row>
    <row r="399" spans="15:17" ht="12.75">
      <c r="O399" s="10"/>
      <c r="P399" s="7"/>
      <c r="Q399" s="7"/>
    </row>
    <row r="400" spans="15:17" ht="12.75">
      <c r="O400" s="10"/>
      <c r="P400" s="7"/>
      <c r="Q400" s="7"/>
    </row>
    <row r="401" spans="15:17" ht="12.75">
      <c r="O401" s="10"/>
      <c r="P401" s="7"/>
      <c r="Q401" s="7"/>
    </row>
    <row r="402" spans="15:17" ht="12.75">
      <c r="O402" s="10"/>
      <c r="P402" s="7"/>
      <c r="Q402" s="7"/>
    </row>
    <row r="403" spans="15:17" ht="12.75">
      <c r="O403" s="10"/>
      <c r="P403" s="7"/>
      <c r="Q403" s="7"/>
    </row>
    <row r="404" spans="15:17" ht="12.75">
      <c r="O404" s="10"/>
      <c r="P404" s="7"/>
      <c r="Q404" s="7"/>
    </row>
    <row r="405" spans="15:17" ht="12.75">
      <c r="O405" s="10"/>
      <c r="P405" s="7"/>
      <c r="Q405" s="7"/>
    </row>
    <row r="406" spans="15:17" ht="12.75">
      <c r="O406" s="10"/>
      <c r="P406" s="7"/>
      <c r="Q406" s="7"/>
    </row>
    <row r="407" spans="15:17" ht="12.75">
      <c r="O407" s="10"/>
      <c r="P407" s="7"/>
      <c r="Q407" s="7"/>
    </row>
    <row r="408" spans="15:17" ht="12.75">
      <c r="O408" s="10"/>
      <c r="P408" s="7"/>
      <c r="Q408" s="7"/>
    </row>
    <row r="409" spans="15:17" ht="12.75">
      <c r="O409" s="10"/>
      <c r="P409" s="7"/>
      <c r="Q409" s="7"/>
    </row>
    <row r="410" spans="15:17" ht="12.75">
      <c r="O410" s="10"/>
      <c r="P410" s="7"/>
      <c r="Q410" s="7"/>
    </row>
    <row r="411" spans="15:17" ht="12.75">
      <c r="O411" s="10"/>
      <c r="P411" s="7"/>
      <c r="Q411" s="7"/>
    </row>
    <row r="412" spans="15:17" ht="12.75">
      <c r="O412" s="10"/>
      <c r="P412" s="7"/>
      <c r="Q412" s="7"/>
    </row>
    <row r="413" spans="15:17" ht="12.75">
      <c r="O413" s="10"/>
      <c r="P413" s="7"/>
      <c r="Q413" s="7"/>
    </row>
    <row r="414" spans="15:17" ht="12.75">
      <c r="O414" s="10"/>
      <c r="P414" s="7"/>
      <c r="Q414" s="7"/>
    </row>
    <row r="415" spans="15:17" ht="12.75">
      <c r="O415" s="10"/>
      <c r="P415" s="7"/>
      <c r="Q415" s="7"/>
    </row>
    <row r="416" spans="15:17" ht="12.75">
      <c r="O416" s="10"/>
      <c r="P416" s="7"/>
      <c r="Q416" s="7"/>
    </row>
    <row r="417" spans="15:17" ht="12.75">
      <c r="O417" s="10"/>
      <c r="P417" s="7"/>
      <c r="Q417" s="7"/>
    </row>
    <row r="418" spans="15:17" ht="12.75">
      <c r="O418" s="10"/>
      <c r="P418" s="7"/>
      <c r="Q418" s="7"/>
    </row>
    <row r="419" spans="15:17" ht="12.75">
      <c r="O419" s="10"/>
      <c r="P419" s="7"/>
      <c r="Q419" s="7"/>
    </row>
    <row r="420" spans="15:17" ht="12.75">
      <c r="O420" s="10"/>
      <c r="P420" s="7"/>
      <c r="Q420" s="7"/>
    </row>
    <row r="421" spans="15:17" ht="12.75">
      <c r="O421" s="10"/>
      <c r="P421" s="7"/>
      <c r="Q421" s="7"/>
    </row>
    <row r="422" spans="15:17" ht="12.75">
      <c r="O422" s="10"/>
      <c r="P422" s="7"/>
      <c r="Q422" s="7"/>
    </row>
    <row r="423" spans="15:17" ht="12.75">
      <c r="O423" s="10"/>
      <c r="P423" s="7"/>
      <c r="Q423" s="7"/>
    </row>
    <row r="424" spans="15:17" ht="12.75">
      <c r="O424" s="10"/>
      <c r="P424" s="7"/>
      <c r="Q424" s="7"/>
    </row>
    <row r="425" spans="15:17" ht="12.75">
      <c r="O425" s="10"/>
      <c r="P425" s="7"/>
      <c r="Q425" s="7"/>
    </row>
    <row r="426" spans="15:17" ht="12.75">
      <c r="O426" s="10"/>
      <c r="P426" s="7"/>
      <c r="Q426" s="7"/>
    </row>
    <row r="427" spans="15:17" ht="12.75">
      <c r="O427" s="10"/>
      <c r="P427" s="7"/>
      <c r="Q427" s="7"/>
    </row>
    <row r="428" spans="15:17" ht="12.75">
      <c r="O428" s="10"/>
      <c r="P428" s="7"/>
      <c r="Q428" s="7"/>
    </row>
    <row r="429" spans="15:17" ht="12.75">
      <c r="O429" s="10"/>
      <c r="P429" s="7"/>
      <c r="Q429" s="7"/>
    </row>
    <row r="430" spans="15:17" ht="12.75">
      <c r="O430" s="10"/>
      <c r="P430" s="7"/>
      <c r="Q430" s="7"/>
    </row>
    <row r="431" spans="15:17" ht="12.75">
      <c r="O431" s="10"/>
      <c r="P431" s="7"/>
      <c r="Q431" s="7"/>
    </row>
    <row r="432" spans="15:17" ht="12.75">
      <c r="O432" s="10"/>
      <c r="P432" s="7"/>
      <c r="Q432" s="7"/>
    </row>
    <row r="433" spans="15:17" ht="12.75">
      <c r="O433" s="10"/>
      <c r="P433" s="7"/>
      <c r="Q433" s="7"/>
    </row>
    <row r="434" spans="15:17" ht="12.75">
      <c r="O434" s="10"/>
      <c r="P434" s="7"/>
      <c r="Q434" s="7"/>
    </row>
    <row r="435" spans="15:17" ht="12.75">
      <c r="O435" s="10"/>
      <c r="P435" s="7"/>
      <c r="Q435" s="7"/>
    </row>
  </sheetData>
  <sheetProtection/>
  <mergeCells count="21">
    <mergeCell ref="D7:D8"/>
    <mergeCell ref="F115:L115"/>
    <mergeCell ref="F114:K114"/>
    <mergeCell ref="F116:K116"/>
    <mergeCell ref="B4:P4"/>
    <mergeCell ref="B5:P5"/>
    <mergeCell ref="O6:O7"/>
    <mergeCell ref="G6:G7"/>
    <mergeCell ref="F7:F8"/>
    <mergeCell ref="D115:D116"/>
    <mergeCell ref="H6:N6"/>
    <mergeCell ref="B7:B8"/>
    <mergeCell ref="C7:C8"/>
    <mergeCell ref="F124:K124"/>
    <mergeCell ref="D125:D126"/>
    <mergeCell ref="F125:L125"/>
    <mergeCell ref="F126:K126"/>
    <mergeCell ref="D119:D120"/>
    <mergeCell ref="F119:K119"/>
    <mergeCell ref="F121:K121"/>
    <mergeCell ref="F120:L120"/>
  </mergeCells>
  <printOptions gridLines="1" horizontalCentered="1" verticalCentered="1"/>
  <pageMargins left="0" right="0" top="0" bottom="0.3937007874015748" header="0" footer="0"/>
  <pageSetup fitToHeight="1" fitToWidth="1" horizontalDpi="300" verticalDpi="300" orientation="portrait" paperSize="9" scale="48" r:id="rId1"/>
  <colBreaks count="1" manualBreakCount="1">
    <brk id="15" min="3" max="121" man="1"/>
  </colBreaks>
  <ignoredErrors>
    <ignoredError sqref="O70:O74 O85:O88 O90 O40:O42 O44:O47 O14 O55:O58 O101 O103:O106" formulaRange="1"/>
    <ignoredError sqref="O89 O43 O102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zoomScale="55" zoomScaleNormal="55" zoomScalePageLayoutView="0" workbookViewId="0" topLeftCell="A8">
      <selection activeCell="M29" sqref="M29"/>
    </sheetView>
  </sheetViews>
  <sheetFormatPr defaultColWidth="11.421875" defaultRowHeight="12.75"/>
  <cols>
    <col min="2" max="2" width="38.7109375" style="0" customWidth="1"/>
    <col min="3" max="3" width="3.140625" style="105" customWidth="1"/>
    <col min="4" max="4" width="39.57421875" style="106" customWidth="1"/>
    <col min="5" max="5" width="10.7109375" style="0" customWidth="1"/>
    <col min="6" max="6" width="2.7109375" style="6" customWidth="1"/>
    <col min="7" max="8" width="10.7109375" style="0" customWidth="1"/>
    <col min="9" max="9" width="2.7109375" style="6" customWidth="1"/>
    <col min="10" max="10" width="10.7109375" style="0" customWidth="1"/>
    <col min="16" max="16" width="2.421875" style="0" bestFit="1" customWidth="1"/>
    <col min="17" max="17" width="23.140625" style="0" customWidth="1"/>
  </cols>
  <sheetData>
    <row r="1" ht="13.5" thickBot="1">
      <c r="C1" s="104"/>
    </row>
    <row r="2" spans="2:10" ht="37.5" customHeight="1">
      <c r="B2" s="531" t="s">
        <v>85</v>
      </c>
      <c r="C2" s="532"/>
      <c r="D2" s="532"/>
      <c r="E2" s="532"/>
      <c r="F2" s="532"/>
      <c r="G2" s="532"/>
      <c r="H2" s="532"/>
      <c r="I2" s="532"/>
      <c r="J2" s="533"/>
    </row>
    <row r="3" spans="2:10" ht="13.5" thickBot="1">
      <c r="B3" s="534"/>
      <c r="C3" s="535"/>
      <c r="D3" s="535"/>
      <c r="E3" s="535"/>
      <c r="F3" s="535"/>
      <c r="G3" s="535"/>
      <c r="H3" s="535"/>
      <c r="I3" s="535"/>
      <c r="J3" s="536"/>
    </row>
    <row r="4" spans="2:10" ht="19.5" customHeight="1">
      <c r="B4" s="548" t="s">
        <v>141</v>
      </c>
      <c r="C4" s="541"/>
      <c r="D4" s="541"/>
      <c r="E4" s="541" t="s">
        <v>8</v>
      </c>
      <c r="F4" s="541"/>
      <c r="G4" s="541"/>
      <c r="H4" s="541" t="s">
        <v>9</v>
      </c>
      <c r="I4" s="541"/>
      <c r="J4" s="542"/>
    </row>
    <row r="5" spans="2:19" ht="19.5" customHeight="1" thickBot="1">
      <c r="B5" s="549"/>
      <c r="C5" s="550"/>
      <c r="D5" s="550"/>
      <c r="E5" s="543"/>
      <c r="F5" s="543"/>
      <c r="G5" s="543"/>
      <c r="H5" s="543"/>
      <c r="I5" s="543"/>
      <c r="J5" s="544"/>
      <c r="P5" s="218"/>
      <c r="Q5" s="216"/>
      <c r="R5" s="214"/>
      <c r="S5" s="214"/>
    </row>
    <row r="6" spans="2:19" ht="22.5" customHeight="1" thickBot="1">
      <c r="B6" s="271"/>
      <c r="C6" s="551"/>
      <c r="D6" s="552"/>
      <c r="E6" s="272"/>
      <c r="F6" s="272"/>
      <c r="G6" s="272"/>
      <c r="H6" s="272"/>
      <c r="I6" s="272"/>
      <c r="J6" s="273"/>
      <c r="P6" s="218"/>
      <c r="Q6" s="216"/>
      <c r="R6" s="214"/>
      <c r="S6" s="214"/>
    </row>
    <row r="7" spans="2:19" ht="22.5" customHeight="1" thickBot="1">
      <c r="B7" s="248" t="s">
        <v>63</v>
      </c>
      <c r="C7" s="247" t="s">
        <v>1</v>
      </c>
      <c r="D7" s="249" t="s">
        <v>81</v>
      </c>
      <c r="E7" s="12">
        <v>1</v>
      </c>
      <c r="F7" s="12" t="s">
        <v>1</v>
      </c>
      <c r="G7" s="12">
        <v>4</v>
      </c>
      <c r="H7" s="12">
        <v>0</v>
      </c>
      <c r="I7" s="12" t="s">
        <v>1</v>
      </c>
      <c r="J7" s="15">
        <v>1</v>
      </c>
      <c r="L7" s="9"/>
      <c r="P7" s="218"/>
      <c r="Q7" s="216"/>
      <c r="R7" s="214"/>
      <c r="S7" s="214"/>
    </row>
    <row r="8" spans="2:19" s="9" customFormat="1" ht="22.5" customHeight="1" thickBot="1">
      <c r="B8" s="248" t="s">
        <v>99</v>
      </c>
      <c r="C8" s="247" t="s">
        <v>1</v>
      </c>
      <c r="D8" s="249" t="s">
        <v>66</v>
      </c>
      <c r="E8" s="121">
        <v>5</v>
      </c>
      <c r="F8" s="12" t="s">
        <v>1</v>
      </c>
      <c r="G8" s="121">
        <v>0</v>
      </c>
      <c r="H8" s="121">
        <v>2</v>
      </c>
      <c r="I8" s="12" t="s">
        <v>1</v>
      </c>
      <c r="J8" s="127">
        <v>0</v>
      </c>
      <c r="P8" s="218"/>
      <c r="Q8" s="216"/>
      <c r="R8" s="215"/>
      <c r="S8" s="215"/>
    </row>
    <row r="9" spans="2:19" s="9" customFormat="1" ht="22.5" customHeight="1" thickBot="1">
      <c r="B9" s="250" t="s">
        <v>84</v>
      </c>
      <c r="C9" s="252" t="s">
        <v>1</v>
      </c>
      <c r="D9" s="251" t="s">
        <v>147</v>
      </c>
      <c r="E9" s="121">
        <v>3</v>
      </c>
      <c r="F9" s="12" t="s">
        <v>1</v>
      </c>
      <c r="G9" s="121">
        <v>2</v>
      </c>
      <c r="H9" s="121">
        <v>2</v>
      </c>
      <c r="I9" s="12" t="s">
        <v>1</v>
      </c>
      <c r="J9" s="127">
        <v>0</v>
      </c>
      <c r="P9" s="218"/>
      <c r="Q9" s="216"/>
      <c r="R9" s="215"/>
      <c r="S9" s="215"/>
    </row>
    <row r="10" spans="2:19" ht="30" customHeight="1" thickBot="1">
      <c r="B10" s="529"/>
      <c r="C10" s="530"/>
      <c r="D10" s="530"/>
      <c r="E10" s="527"/>
      <c r="F10" s="527"/>
      <c r="G10" s="527"/>
      <c r="H10" s="527"/>
      <c r="I10" s="527"/>
      <c r="J10" s="528"/>
      <c r="P10" s="218"/>
      <c r="Q10" s="217"/>
      <c r="R10" s="214"/>
      <c r="S10" s="214"/>
    </row>
    <row r="11" spans="2:17" ht="19.5" customHeight="1">
      <c r="B11" s="545" t="s">
        <v>140</v>
      </c>
      <c r="C11" s="537"/>
      <c r="D11" s="537"/>
      <c r="E11" s="537" t="s">
        <v>8</v>
      </c>
      <c r="F11" s="537"/>
      <c r="G11" s="537"/>
      <c r="H11" s="537" t="s">
        <v>9</v>
      </c>
      <c r="I11" s="537"/>
      <c r="J11" s="538"/>
      <c r="P11" s="218"/>
      <c r="Q11" s="217"/>
    </row>
    <row r="12" spans="2:17" ht="19.5" customHeight="1" thickBot="1">
      <c r="B12" s="546"/>
      <c r="C12" s="547"/>
      <c r="D12" s="547"/>
      <c r="E12" s="539"/>
      <c r="F12" s="539"/>
      <c r="G12" s="539"/>
      <c r="H12" s="539"/>
      <c r="I12" s="539"/>
      <c r="J12" s="540"/>
      <c r="Q12" s="7"/>
    </row>
    <row r="13" spans="2:17" ht="22.5" customHeight="1" thickBot="1">
      <c r="B13" s="274"/>
      <c r="C13" s="553"/>
      <c r="D13" s="554"/>
      <c r="E13" s="275"/>
      <c r="F13" s="275"/>
      <c r="G13" s="275"/>
      <c r="H13" s="275"/>
      <c r="I13" s="275"/>
      <c r="J13" s="276"/>
      <c r="K13" s="9"/>
      <c r="Q13" s="7"/>
    </row>
    <row r="14" spans="2:17" ht="22.5" customHeight="1" thickBot="1">
      <c r="B14" s="248" t="s">
        <v>81</v>
      </c>
      <c r="C14" s="247" t="s">
        <v>1</v>
      </c>
      <c r="D14" s="249" t="s">
        <v>99</v>
      </c>
      <c r="E14" s="12">
        <v>4</v>
      </c>
      <c r="F14" s="12" t="s">
        <v>1</v>
      </c>
      <c r="G14" s="12">
        <v>1</v>
      </c>
      <c r="H14" s="12">
        <v>2</v>
      </c>
      <c r="I14" s="12" t="s">
        <v>1</v>
      </c>
      <c r="J14" s="15">
        <v>0</v>
      </c>
      <c r="Q14" s="7"/>
    </row>
    <row r="15" spans="2:10" s="9" customFormat="1" ht="22.5" customHeight="1" thickBot="1">
      <c r="B15" s="248" t="s">
        <v>66</v>
      </c>
      <c r="C15" s="247" t="s">
        <v>1</v>
      </c>
      <c r="D15" s="249" t="s">
        <v>147</v>
      </c>
      <c r="E15" s="121">
        <v>0</v>
      </c>
      <c r="F15" s="12" t="s">
        <v>1</v>
      </c>
      <c r="G15" s="121">
        <v>5</v>
      </c>
      <c r="H15" s="121">
        <v>0</v>
      </c>
      <c r="I15" s="12" t="s">
        <v>1</v>
      </c>
      <c r="J15" s="127">
        <v>2</v>
      </c>
    </row>
    <row r="16" spans="2:10" s="9" customFormat="1" ht="22.5" customHeight="1" thickBot="1">
      <c r="B16" s="250" t="s">
        <v>63</v>
      </c>
      <c r="C16" s="252" t="s">
        <v>1</v>
      </c>
      <c r="D16" s="251" t="s">
        <v>84</v>
      </c>
      <c r="E16" s="121">
        <v>1</v>
      </c>
      <c r="F16" s="12" t="s">
        <v>1</v>
      </c>
      <c r="G16" s="121">
        <v>4</v>
      </c>
      <c r="H16" s="121">
        <v>0</v>
      </c>
      <c r="I16" s="12" t="s">
        <v>1</v>
      </c>
      <c r="J16" s="127">
        <v>2</v>
      </c>
    </row>
    <row r="17" spans="2:14" ht="30" customHeight="1" thickBot="1">
      <c r="B17" s="526"/>
      <c r="C17" s="527"/>
      <c r="D17" s="527"/>
      <c r="E17" s="527"/>
      <c r="F17" s="527"/>
      <c r="G17" s="527"/>
      <c r="H17" s="527"/>
      <c r="I17" s="527"/>
      <c r="J17" s="528"/>
      <c r="N17" s="113"/>
    </row>
    <row r="18" spans="2:10" ht="19.5" customHeight="1">
      <c r="B18" s="545" t="s">
        <v>142</v>
      </c>
      <c r="C18" s="537"/>
      <c r="D18" s="537"/>
      <c r="E18" s="537" t="s">
        <v>8</v>
      </c>
      <c r="F18" s="537"/>
      <c r="G18" s="537"/>
      <c r="H18" s="537" t="s">
        <v>9</v>
      </c>
      <c r="I18" s="537"/>
      <c r="J18" s="538"/>
    </row>
    <row r="19" spans="2:10" ht="19.5" customHeight="1" thickBot="1">
      <c r="B19" s="546"/>
      <c r="C19" s="547"/>
      <c r="D19" s="547"/>
      <c r="E19" s="539"/>
      <c r="F19" s="539"/>
      <c r="G19" s="539"/>
      <c r="H19" s="539"/>
      <c r="I19" s="539"/>
      <c r="J19" s="540"/>
    </row>
    <row r="20" spans="2:13" ht="22.5" customHeight="1" thickBot="1">
      <c r="B20" s="274"/>
      <c r="C20" s="553"/>
      <c r="D20" s="554"/>
      <c r="E20" s="275"/>
      <c r="F20" s="275"/>
      <c r="G20" s="275"/>
      <c r="H20" s="275"/>
      <c r="I20" s="275"/>
      <c r="J20" s="276"/>
      <c r="M20" s="122"/>
    </row>
    <row r="21" spans="2:10" ht="22.5" customHeight="1" thickBot="1">
      <c r="B21" s="248" t="s">
        <v>147</v>
      </c>
      <c r="C21" s="247" t="s">
        <v>1</v>
      </c>
      <c r="D21" s="249" t="s">
        <v>63</v>
      </c>
      <c r="E21" s="12">
        <v>3</v>
      </c>
      <c r="F21" s="12" t="s">
        <v>1</v>
      </c>
      <c r="G21" s="12">
        <v>2</v>
      </c>
      <c r="H21" s="12">
        <v>2</v>
      </c>
      <c r="I21" s="12" t="s">
        <v>1</v>
      </c>
      <c r="J21" s="15">
        <v>0</v>
      </c>
    </row>
    <row r="22" spans="2:10" s="9" customFormat="1" ht="22.5" customHeight="1" thickBot="1">
      <c r="B22" s="248" t="s">
        <v>66</v>
      </c>
      <c r="C22" s="247" t="s">
        <v>1</v>
      </c>
      <c r="D22" s="249" t="s">
        <v>81</v>
      </c>
      <c r="E22" s="121">
        <v>0</v>
      </c>
      <c r="F22" s="12" t="s">
        <v>1</v>
      </c>
      <c r="G22" s="121">
        <v>5</v>
      </c>
      <c r="H22" s="121">
        <v>0</v>
      </c>
      <c r="I22" s="12" t="s">
        <v>1</v>
      </c>
      <c r="J22" s="127">
        <v>2</v>
      </c>
    </row>
    <row r="23" spans="2:10" ht="23.25" customHeight="1" thickBot="1">
      <c r="B23" s="250" t="s">
        <v>99</v>
      </c>
      <c r="C23" s="252" t="s">
        <v>1</v>
      </c>
      <c r="D23" s="251" t="s">
        <v>84</v>
      </c>
      <c r="E23" s="121">
        <v>2</v>
      </c>
      <c r="F23" s="12" t="s">
        <v>1</v>
      </c>
      <c r="G23" s="121">
        <v>3</v>
      </c>
      <c r="H23" s="121">
        <v>0</v>
      </c>
      <c r="I23" s="12" t="s">
        <v>1</v>
      </c>
      <c r="J23" s="127">
        <v>2</v>
      </c>
    </row>
    <row r="24" spans="2:10" ht="30" customHeight="1" thickBot="1">
      <c r="B24" s="523"/>
      <c r="C24" s="524"/>
      <c r="D24" s="524"/>
      <c r="E24" s="524"/>
      <c r="F24" s="524"/>
      <c r="G24" s="524"/>
      <c r="H24" s="524"/>
      <c r="I24" s="524"/>
      <c r="J24" s="525"/>
    </row>
    <row r="25" spans="2:10" ht="19.5" customHeight="1">
      <c r="B25" s="545" t="s">
        <v>143</v>
      </c>
      <c r="C25" s="537"/>
      <c r="D25" s="537"/>
      <c r="E25" s="537" t="s">
        <v>8</v>
      </c>
      <c r="F25" s="537"/>
      <c r="G25" s="537"/>
      <c r="H25" s="537" t="s">
        <v>9</v>
      </c>
      <c r="I25" s="537"/>
      <c r="J25" s="538"/>
    </row>
    <row r="26" spans="2:10" ht="19.5" customHeight="1" thickBot="1">
      <c r="B26" s="546"/>
      <c r="C26" s="547"/>
      <c r="D26" s="547"/>
      <c r="E26" s="547"/>
      <c r="F26" s="547"/>
      <c r="G26" s="547"/>
      <c r="H26" s="547"/>
      <c r="I26" s="547"/>
      <c r="J26" s="555"/>
    </row>
    <row r="27" spans="2:10" ht="19.5" customHeight="1" thickBot="1">
      <c r="B27" s="274"/>
      <c r="C27" s="553"/>
      <c r="D27" s="554"/>
      <c r="E27" s="275"/>
      <c r="F27" s="275"/>
      <c r="G27" s="275"/>
      <c r="H27" s="275"/>
      <c r="I27" s="275"/>
      <c r="J27" s="276"/>
    </row>
    <row r="28" spans="2:10" ht="19.5" customHeight="1" thickBot="1">
      <c r="B28" s="248" t="s">
        <v>147</v>
      </c>
      <c r="C28" s="247" t="s">
        <v>1</v>
      </c>
      <c r="D28" s="249" t="s">
        <v>81</v>
      </c>
      <c r="E28" s="12">
        <v>3</v>
      </c>
      <c r="F28" s="12" t="s">
        <v>1</v>
      </c>
      <c r="G28" s="12">
        <v>2</v>
      </c>
      <c r="H28" s="12">
        <v>2</v>
      </c>
      <c r="I28" s="12" t="s">
        <v>1</v>
      </c>
      <c r="J28" s="15">
        <v>0</v>
      </c>
    </row>
    <row r="29" spans="2:10" s="9" customFormat="1" ht="24.75" customHeight="1" thickBot="1">
      <c r="B29" s="248" t="s">
        <v>63</v>
      </c>
      <c r="C29" s="247" t="s">
        <v>1</v>
      </c>
      <c r="D29" s="249" t="s">
        <v>99</v>
      </c>
      <c r="E29" s="121">
        <v>0</v>
      </c>
      <c r="F29" s="12" t="s">
        <v>1</v>
      </c>
      <c r="G29" s="121">
        <v>5</v>
      </c>
      <c r="H29" s="121">
        <v>0</v>
      </c>
      <c r="I29" s="12" t="s">
        <v>1</v>
      </c>
      <c r="J29" s="127">
        <v>2</v>
      </c>
    </row>
    <row r="30" spans="2:10" ht="23.25" customHeight="1" thickBot="1">
      <c r="B30" s="250" t="s">
        <v>84</v>
      </c>
      <c r="C30" s="252" t="s">
        <v>1</v>
      </c>
      <c r="D30" s="251" t="s">
        <v>66</v>
      </c>
      <c r="E30" s="121">
        <v>5</v>
      </c>
      <c r="F30" s="12" t="s">
        <v>1</v>
      </c>
      <c r="G30" s="121">
        <v>0</v>
      </c>
      <c r="H30" s="121">
        <v>2</v>
      </c>
      <c r="I30" s="12" t="s">
        <v>1</v>
      </c>
      <c r="J30" s="127">
        <v>0</v>
      </c>
    </row>
    <row r="31" spans="2:10" ht="30" customHeight="1" thickBot="1">
      <c r="B31" s="526"/>
      <c r="C31" s="527"/>
      <c r="D31" s="527"/>
      <c r="E31" s="527"/>
      <c r="F31" s="527"/>
      <c r="G31" s="527"/>
      <c r="H31" s="527"/>
      <c r="I31" s="527"/>
      <c r="J31" s="528"/>
    </row>
    <row r="32" spans="2:10" ht="19.5" customHeight="1">
      <c r="B32" s="545" t="s">
        <v>144</v>
      </c>
      <c r="C32" s="556"/>
      <c r="D32" s="556"/>
      <c r="E32" s="537" t="s">
        <v>8</v>
      </c>
      <c r="F32" s="537"/>
      <c r="G32" s="537"/>
      <c r="H32" s="537" t="s">
        <v>9</v>
      </c>
      <c r="I32" s="537"/>
      <c r="J32" s="538"/>
    </row>
    <row r="33" spans="2:10" ht="19.5" customHeight="1" thickBot="1">
      <c r="B33" s="557"/>
      <c r="C33" s="558"/>
      <c r="D33" s="558"/>
      <c r="E33" s="539"/>
      <c r="F33" s="539"/>
      <c r="G33" s="539"/>
      <c r="H33" s="539"/>
      <c r="I33" s="539"/>
      <c r="J33" s="540"/>
    </row>
    <row r="34" spans="2:10" ht="22.5" customHeight="1" thickBot="1">
      <c r="B34" s="274"/>
      <c r="C34" s="553"/>
      <c r="D34" s="554"/>
      <c r="E34" s="277"/>
      <c r="F34" s="275"/>
      <c r="G34" s="275"/>
      <c r="H34" s="275"/>
      <c r="I34" s="275"/>
      <c r="J34" s="286"/>
    </row>
    <row r="35" spans="2:10" ht="22.5" customHeight="1" thickBot="1">
      <c r="B35" s="248" t="s">
        <v>99</v>
      </c>
      <c r="C35" s="247" t="s">
        <v>1</v>
      </c>
      <c r="D35" s="249" t="s">
        <v>147</v>
      </c>
      <c r="E35" s="14">
        <v>4</v>
      </c>
      <c r="F35" s="12" t="s">
        <v>1</v>
      </c>
      <c r="G35" s="12">
        <v>1</v>
      </c>
      <c r="H35" s="12">
        <v>2</v>
      </c>
      <c r="I35" s="12" t="s">
        <v>1</v>
      </c>
      <c r="J35" s="15">
        <v>0</v>
      </c>
    </row>
    <row r="36" spans="2:10" s="9" customFormat="1" ht="22.5" customHeight="1" thickBot="1">
      <c r="B36" s="248" t="s">
        <v>66</v>
      </c>
      <c r="C36" s="247" t="s">
        <v>1</v>
      </c>
      <c r="D36" s="249" t="s">
        <v>63</v>
      </c>
      <c r="E36" s="153">
        <v>0</v>
      </c>
      <c r="F36" s="12" t="s">
        <v>1</v>
      </c>
      <c r="G36" s="121">
        <v>5</v>
      </c>
      <c r="H36" s="121">
        <v>0</v>
      </c>
      <c r="I36" s="12" t="s">
        <v>1</v>
      </c>
      <c r="J36" s="127">
        <v>2</v>
      </c>
    </row>
    <row r="37" spans="2:10" ht="19.5" customHeight="1" thickBot="1">
      <c r="B37" s="250" t="s">
        <v>81</v>
      </c>
      <c r="C37" s="252" t="s">
        <v>1</v>
      </c>
      <c r="D37" s="251" t="s">
        <v>84</v>
      </c>
      <c r="E37" s="269">
        <v>1</v>
      </c>
      <c r="F37" s="139" t="s">
        <v>1</v>
      </c>
      <c r="G37" s="152">
        <v>4</v>
      </c>
      <c r="H37" s="152">
        <v>0</v>
      </c>
      <c r="I37" s="139" t="s">
        <v>1</v>
      </c>
      <c r="J37" s="270">
        <v>2</v>
      </c>
    </row>
    <row r="38" ht="12.75">
      <c r="C38" s="2"/>
    </row>
    <row r="39" ht="12.75">
      <c r="C39" s="2"/>
    </row>
  </sheetData>
  <sheetProtection/>
  <mergeCells count="25">
    <mergeCell ref="B25:D26"/>
    <mergeCell ref="H25:J26"/>
    <mergeCell ref="E25:G26"/>
    <mergeCell ref="C27:D27"/>
    <mergeCell ref="C34:D34"/>
    <mergeCell ref="B31:J31"/>
    <mergeCell ref="B32:D33"/>
    <mergeCell ref="E32:G33"/>
    <mergeCell ref="H32:J33"/>
    <mergeCell ref="B18:D19"/>
    <mergeCell ref="E4:G5"/>
    <mergeCell ref="E18:G19"/>
    <mergeCell ref="C6:D6"/>
    <mergeCell ref="C13:D13"/>
    <mergeCell ref="C20:D20"/>
    <mergeCell ref="B24:J24"/>
    <mergeCell ref="B17:J17"/>
    <mergeCell ref="B10:J10"/>
    <mergeCell ref="B2:J3"/>
    <mergeCell ref="H18:J19"/>
    <mergeCell ref="H4:J5"/>
    <mergeCell ref="B11:D12"/>
    <mergeCell ref="E11:G12"/>
    <mergeCell ref="H11:J12"/>
    <mergeCell ref="B4:D5"/>
  </mergeCells>
  <printOptions horizontalCentered="1" verticalCentered="1"/>
  <pageMargins left="0.1968503937007874" right="0.1968503937007874" top="0.1968503937007874" bottom="0" header="0" footer="0"/>
  <pageSetup fitToHeight="1" fitToWidth="1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7"/>
  <sheetViews>
    <sheetView zoomScale="75" zoomScaleNormal="75" zoomScalePageLayoutView="0" workbookViewId="0" topLeftCell="A1">
      <selection activeCell="J18" sqref="J18"/>
    </sheetView>
  </sheetViews>
  <sheetFormatPr defaultColWidth="11.421875" defaultRowHeight="12.75"/>
  <cols>
    <col min="2" max="2" width="11.421875" style="1" customWidth="1"/>
    <col min="3" max="3" width="31.00390625" style="0" customWidth="1"/>
    <col min="4" max="4" width="17.28125" style="0" customWidth="1"/>
    <col min="5" max="5" width="2.7109375" style="6" customWidth="1"/>
    <col min="6" max="6" width="17.28125" style="0" customWidth="1"/>
    <col min="7" max="7" width="1.7109375" style="0" customWidth="1"/>
    <col min="8" max="8" width="17.28125" style="0" customWidth="1"/>
    <col min="9" max="9" width="2.7109375" style="6" customWidth="1"/>
    <col min="10" max="10" width="17.28125" style="0" customWidth="1"/>
    <col min="11" max="11" width="14.8515625" style="0" customWidth="1"/>
  </cols>
  <sheetData>
    <row r="3" ht="13.5" thickBot="1"/>
    <row r="4" spans="2:11" ht="38.25" customHeight="1">
      <c r="B4" s="569" t="s">
        <v>10</v>
      </c>
      <c r="C4" s="570"/>
      <c r="D4" s="570"/>
      <c r="E4" s="570"/>
      <c r="F4" s="570"/>
      <c r="G4" s="570"/>
      <c r="H4" s="570"/>
      <c r="I4" s="570"/>
      <c r="J4" s="570"/>
      <c r="K4" s="571"/>
    </row>
    <row r="5" spans="2:11" ht="32.25" customHeight="1">
      <c r="B5" s="559" t="s">
        <v>145</v>
      </c>
      <c r="C5" s="560"/>
      <c r="D5" s="560"/>
      <c r="E5" s="560"/>
      <c r="F5" s="560"/>
      <c r="G5" s="560"/>
      <c r="H5" s="560"/>
      <c r="I5" s="560"/>
      <c r="J5" s="560"/>
      <c r="K5" s="561"/>
    </row>
    <row r="6" spans="2:11" ht="30" customHeight="1" thickBot="1">
      <c r="B6" s="562" t="s">
        <v>11</v>
      </c>
      <c r="C6" s="563"/>
      <c r="D6" s="563"/>
      <c r="E6" s="563"/>
      <c r="F6" s="563"/>
      <c r="G6" s="563"/>
      <c r="H6" s="563"/>
      <c r="I6" s="563"/>
      <c r="J6" s="563"/>
      <c r="K6" s="564"/>
    </row>
    <row r="7" spans="2:11" ht="23.25" customHeight="1">
      <c r="B7" s="101"/>
      <c r="C7" s="102"/>
      <c r="D7" s="565" t="s">
        <v>16</v>
      </c>
      <c r="E7" s="565"/>
      <c r="F7" s="565"/>
      <c r="G7" s="103"/>
      <c r="H7" s="565" t="s">
        <v>17</v>
      </c>
      <c r="I7" s="565"/>
      <c r="J7" s="566"/>
      <c r="K7" s="567"/>
    </row>
    <row r="8" spans="2:11" ht="30" customHeight="1">
      <c r="B8" s="183" t="s">
        <v>12</v>
      </c>
      <c r="C8" s="184" t="s">
        <v>13</v>
      </c>
      <c r="D8" s="188" t="s">
        <v>14</v>
      </c>
      <c r="E8" s="2"/>
      <c r="F8" s="188" t="s">
        <v>15</v>
      </c>
      <c r="G8" s="10"/>
      <c r="H8" s="188" t="s">
        <v>14</v>
      </c>
      <c r="I8" s="2"/>
      <c r="J8" s="189" t="s">
        <v>15</v>
      </c>
      <c r="K8" s="568"/>
    </row>
    <row r="9" spans="2:11" ht="12.75">
      <c r="B9" s="11"/>
      <c r="C9" s="7"/>
      <c r="D9" s="7"/>
      <c r="E9" s="2"/>
      <c r="F9" s="7"/>
      <c r="G9" s="7"/>
      <c r="H9" s="7"/>
      <c r="I9" s="2"/>
      <c r="J9" s="185"/>
      <c r="K9" s="8"/>
    </row>
    <row r="10" spans="2:11" ht="30" customHeight="1">
      <c r="B10" s="14">
        <v>1</v>
      </c>
      <c r="C10" s="130" t="s">
        <v>84</v>
      </c>
      <c r="D10" s="89">
        <v>19</v>
      </c>
      <c r="E10" s="89" t="s">
        <v>1</v>
      </c>
      <c r="F10" s="89">
        <v>6</v>
      </c>
      <c r="G10" s="89"/>
      <c r="H10" s="89">
        <v>10</v>
      </c>
      <c r="I10" s="89" t="s">
        <v>1</v>
      </c>
      <c r="J10" s="186">
        <v>0</v>
      </c>
      <c r="K10" s="182"/>
    </row>
    <row r="11" spans="2:11" ht="30" customHeight="1">
      <c r="B11" s="14">
        <v>2</v>
      </c>
      <c r="C11" s="90" t="s">
        <v>109</v>
      </c>
      <c r="D11" s="89">
        <v>17</v>
      </c>
      <c r="E11" s="89" t="s">
        <v>1</v>
      </c>
      <c r="F11" s="89">
        <v>8</v>
      </c>
      <c r="G11" s="89"/>
      <c r="H11" s="89">
        <v>6</v>
      </c>
      <c r="I11" s="89" t="s">
        <v>1</v>
      </c>
      <c r="J11" s="186">
        <v>4</v>
      </c>
      <c r="K11" s="182"/>
    </row>
    <row r="12" spans="2:11" ht="30" customHeight="1">
      <c r="B12" s="14">
        <v>3</v>
      </c>
      <c r="C12" s="90" t="s">
        <v>67</v>
      </c>
      <c r="D12" s="89">
        <v>16</v>
      </c>
      <c r="E12" s="89" t="s">
        <v>1</v>
      </c>
      <c r="F12" s="89">
        <v>9</v>
      </c>
      <c r="G12" s="89"/>
      <c r="H12" s="89">
        <v>6</v>
      </c>
      <c r="I12" s="89" t="s">
        <v>1</v>
      </c>
      <c r="J12" s="186">
        <v>4</v>
      </c>
      <c r="K12" s="182"/>
    </row>
    <row r="13" spans="2:11" ht="30" customHeight="1">
      <c r="B13" s="14">
        <v>4</v>
      </c>
      <c r="C13" s="90" t="s">
        <v>147</v>
      </c>
      <c r="D13" s="89">
        <v>14</v>
      </c>
      <c r="E13" s="89" t="s">
        <v>1</v>
      </c>
      <c r="F13" s="89">
        <v>11</v>
      </c>
      <c r="G13" s="89"/>
      <c r="H13" s="89">
        <v>6</v>
      </c>
      <c r="I13" s="89" t="s">
        <v>1</v>
      </c>
      <c r="J13" s="186">
        <v>4</v>
      </c>
      <c r="K13" s="182"/>
    </row>
    <row r="14" spans="2:11" ht="30" customHeight="1">
      <c r="B14" s="14">
        <v>5</v>
      </c>
      <c r="C14" s="90" t="s">
        <v>63</v>
      </c>
      <c r="D14" s="89">
        <v>9</v>
      </c>
      <c r="E14" s="89" t="s">
        <v>1</v>
      </c>
      <c r="F14" s="89">
        <v>16</v>
      </c>
      <c r="G14" s="89"/>
      <c r="H14" s="89">
        <v>2</v>
      </c>
      <c r="I14" s="89" t="s">
        <v>1</v>
      </c>
      <c r="J14" s="186">
        <v>8</v>
      </c>
      <c r="K14" s="182"/>
    </row>
    <row r="15" spans="2:11" ht="30" customHeight="1">
      <c r="B15" s="14">
        <v>6</v>
      </c>
      <c r="C15" s="90" t="s">
        <v>66</v>
      </c>
      <c r="D15" s="89">
        <v>0</v>
      </c>
      <c r="E15" s="89" t="s">
        <v>1</v>
      </c>
      <c r="F15" s="89">
        <v>25</v>
      </c>
      <c r="G15" s="89"/>
      <c r="H15" s="89">
        <v>0</v>
      </c>
      <c r="I15" s="89" t="s">
        <v>1</v>
      </c>
      <c r="J15" s="186">
        <v>10</v>
      </c>
      <c r="K15" s="182"/>
    </row>
    <row r="16" spans="2:12" ht="30" customHeight="1" thickBot="1">
      <c r="B16" s="86"/>
      <c r="C16" s="348"/>
      <c r="D16" s="88"/>
      <c r="E16" s="88"/>
      <c r="F16" s="88"/>
      <c r="G16" s="88"/>
      <c r="H16" s="88"/>
      <c r="I16" s="88"/>
      <c r="J16" s="187"/>
      <c r="K16" s="147"/>
      <c r="L16" s="89"/>
    </row>
    <row r="17" spans="2:10" ht="30" customHeight="1">
      <c r="B17" s="12"/>
      <c r="C17" s="7"/>
      <c r="D17" s="89"/>
      <c r="E17" s="89"/>
      <c r="F17" s="89"/>
      <c r="G17" s="89"/>
      <c r="H17" s="89"/>
      <c r="I17" s="89"/>
      <c r="J17" s="89"/>
    </row>
  </sheetData>
  <sheetProtection/>
  <mergeCells count="6">
    <mergeCell ref="B5:K5"/>
    <mergeCell ref="B6:K6"/>
    <mergeCell ref="D7:F7"/>
    <mergeCell ref="H7:J7"/>
    <mergeCell ref="K7:K8"/>
    <mergeCell ref="B4:K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13"/>
  <sheetViews>
    <sheetView zoomScalePageLayoutView="0" workbookViewId="0" topLeftCell="B1">
      <selection activeCell="K11" sqref="K11"/>
    </sheetView>
  </sheetViews>
  <sheetFormatPr defaultColWidth="11.421875" defaultRowHeight="12.75"/>
  <cols>
    <col min="1" max="1" width="8.8515625" style="1" customWidth="1"/>
    <col min="2" max="2" width="18.00390625" style="1" customWidth="1"/>
    <col min="3" max="3" width="15.421875" style="1" customWidth="1"/>
    <col min="4" max="4" width="15.8515625" style="1" bestFit="1" customWidth="1"/>
    <col min="5" max="5" width="17.140625" style="1" bestFit="1" customWidth="1"/>
    <col min="6" max="6" width="14.57421875" style="1" customWidth="1"/>
    <col min="7" max="7" width="14.140625" style="1" customWidth="1"/>
    <col min="8" max="8" width="19.140625" style="1" customWidth="1"/>
    <col min="9" max="9" width="15.8515625" style="1" bestFit="1" customWidth="1"/>
    <col min="10" max="16384" width="11.421875" style="1" customWidth="1"/>
  </cols>
  <sheetData>
    <row r="6" spans="3:8" ht="24.75" customHeight="1">
      <c r="C6" s="1" t="s">
        <v>3</v>
      </c>
      <c r="D6" s="1" t="s">
        <v>98</v>
      </c>
      <c r="E6" s="1" t="s">
        <v>161</v>
      </c>
      <c r="F6" s="93" t="s">
        <v>92</v>
      </c>
      <c r="G6" s="1" t="s">
        <v>2</v>
      </c>
      <c r="H6" s="93" t="s">
        <v>91</v>
      </c>
    </row>
    <row r="7" spans="1:9" ht="30" customHeight="1">
      <c r="A7" s="1">
        <v>1</v>
      </c>
      <c r="B7" s="1" t="s">
        <v>3</v>
      </c>
      <c r="C7" s="220" t="s">
        <v>7</v>
      </c>
      <c r="D7" s="220" t="s">
        <v>118</v>
      </c>
      <c r="E7" s="220" t="s">
        <v>118</v>
      </c>
      <c r="F7" s="220" t="s">
        <v>118</v>
      </c>
      <c r="G7" s="220" t="s">
        <v>118</v>
      </c>
      <c r="H7" s="220" t="s">
        <v>118</v>
      </c>
      <c r="I7" s="220"/>
    </row>
    <row r="8" spans="1:9" ht="30" customHeight="1">
      <c r="A8" s="1">
        <v>2</v>
      </c>
      <c r="B8" s="1" t="s">
        <v>98</v>
      </c>
      <c r="C8" s="220" t="s">
        <v>118</v>
      </c>
      <c r="D8" s="220" t="s">
        <v>7</v>
      </c>
      <c r="E8" s="220" t="s">
        <v>118</v>
      </c>
      <c r="F8" s="220" t="s">
        <v>118</v>
      </c>
      <c r="G8" s="220" t="s">
        <v>118</v>
      </c>
      <c r="H8" s="220" t="s">
        <v>118</v>
      </c>
      <c r="I8" s="220"/>
    </row>
    <row r="9" spans="1:9" ht="30" customHeight="1">
      <c r="A9" s="1">
        <v>3</v>
      </c>
      <c r="B9" s="1" t="s">
        <v>161</v>
      </c>
      <c r="C9" s="220" t="s">
        <v>118</v>
      </c>
      <c r="D9" s="220" t="s">
        <v>118</v>
      </c>
      <c r="E9" s="220" t="s">
        <v>7</v>
      </c>
      <c r="F9" s="220" t="s">
        <v>118</v>
      </c>
      <c r="G9" s="220" t="s">
        <v>118</v>
      </c>
      <c r="H9" s="220" t="s">
        <v>118</v>
      </c>
      <c r="I9" s="220"/>
    </row>
    <row r="10" spans="1:9" ht="30" customHeight="1">
      <c r="A10" s="1">
        <v>4</v>
      </c>
      <c r="B10" s="93" t="s">
        <v>92</v>
      </c>
      <c r="C10" s="220" t="s">
        <v>118</v>
      </c>
      <c r="D10" s="220" t="s">
        <v>118</v>
      </c>
      <c r="E10" s="220" t="s">
        <v>118</v>
      </c>
      <c r="F10" s="220" t="s">
        <v>7</v>
      </c>
      <c r="G10" s="220" t="s">
        <v>118</v>
      </c>
      <c r="H10" s="220" t="s">
        <v>118</v>
      </c>
      <c r="I10" s="220"/>
    </row>
    <row r="11" spans="1:9" ht="30" customHeight="1">
      <c r="A11" s="1">
        <v>5</v>
      </c>
      <c r="B11" s="1" t="s">
        <v>2</v>
      </c>
      <c r="C11" s="220" t="s">
        <v>118</v>
      </c>
      <c r="D11" s="220" t="s">
        <v>118</v>
      </c>
      <c r="E11" s="220" t="s">
        <v>118</v>
      </c>
      <c r="F11" s="220" t="s">
        <v>118</v>
      </c>
      <c r="G11" s="220" t="s">
        <v>7</v>
      </c>
      <c r="H11" s="220" t="s">
        <v>118</v>
      </c>
      <c r="I11" s="220"/>
    </row>
    <row r="12" spans="1:9" ht="30" customHeight="1">
      <c r="A12" s="1">
        <v>6</v>
      </c>
      <c r="B12" s="93" t="s">
        <v>91</v>
      </c>
      <c r="C12" s="220" t="s">
        <v>118</v>
      </c>
      <c r="D12" s="220" t="s">
        <v>118</v>
      </c>
      <c r="E12" s="220" t="s">
        <v>118</v>
      </c>
      <c r="F12" s="220" t="s">
        <v>118</v>
      </c>
      <c r="G12" s="220" t="s">
        <v>118</v>
      </c>
      <c r="H12" s="220" t="s">
        <v>7</v>
      </c>
      <c r="I12" s="220"/>
    </row>
    <row r="13" spans="3:9" ht="30.75" customHeight="1">
      <c r="C13" s="220"/>
      <c r="D13" s="220"/>
      <c r="E13" s="220"/>
      <c r="F13" s="220"/>
      <c r="G13" s="220"/>
      <c r="H13" s="220"/>
      <c r="I13" s="220"/>
    </row>
  </sheetData>
  <sheetProtection/>
  <printOptions/>
  <pageMargins left="0.787401575" right="0.787401575" top="0.984251969" bottom="0.984251969" header="0.4921259845" footer="0.4921259845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4">
      <selection activeCell="G7" sqref="G7"/>
    </sheetView>
  </sheetViews>
  <sheetFormatPr defaultColWidth="11.421875" defaultRowHeight="12.75"/>
  <sheetData>
    <row r="2" spans="2:4" ht="18">
      <c r="B2" s="572" t="s">
        <v>133</v>
      </c>
      <c r="C2" s="572"/>
      <c r="D2" s="572"/>
    </row>
    <row r="4" spans="2:4" ht="18.75">
      <c r="B4" s="573">
        <v>1</v>
      </c>
      <c r="C4" s="287">
        <v>1</v>
      </c>
      <c r="D4" s="287">
        <v>2</v>
      </c>
    </row>
    <row r="5" spans="2:4" ht="18.75">
      <c r="B5" s="573"/>
      <c r="C5" s="287">
        <v>3</v>
      </c>
      <c r="D5" s="287">
        <v>4</v>
      </c>
    </row>
    <row r="6" spans="2:4" ht="18.75">
      <c r="B6" s="573"/>
      <c r="C6" s="287">
        <v>5</v>
      </c>
      <c r="D6" s="287">
        <v>6</v>
      </c>
    </row>
    <row r="7" spans="2:4" ht="28.5">
      <c r="B7" s="289"/>
      <c r="C7" s="288"/>
      <c r="D7" s="288"/>
    </row>
    <row r="8" spans="2:4" ht="18.75">
      <c r="B8" s="573">
        <v>2</v>
      </c>
      <c r="C8" s="287">
        <v>2</v>
      </c>
      <c r="D8" s="287">
        <v>3</v>
      </c>
    </row>
    <row r="9" spans="2:4" ht="18.75">
      <c r="B9" s="573"/>
      <c r="C9" s="287">
        <v>4</v>
      </c>
      <c r="D9" s="287">
        <v>6</v>
      </c>
    </row>
    <row r="10" spans="2:4" ht="18.75">
      <c r="B10" s="573"/>
      <c r="C10" s="287">
        <v>1</v>
      </c>
      <c r="D10" s="287">
        <v>5</v>
      </c>
    </row>
    <row r="11" spans="2:4" ht="28.5">
      <c r="B11" s="289"/>
      <c r="C11" s="288"/>
      <c r="D11" s="288"/>
    </row>
    <row r="12" spans="2:4" ht="18.75">
      <c r="B12" s="573">
        <v>3</v>
      </c>
      <c r="C12" s="287">
        <v>6</v>
      </c>
      <c r="D12" s="287">
        <v>1</v>
      </c>
    </row>
    <row r="13" spans="2:4" ht="18.75">
      <c r="B13" s="573"/>
      <c r="C13" s="287">
        <v>4</v>
      </c>
      <c r="D13" s="287">
        <v>2</v>
      </c>
    </row>
    <row r="14" spans="2:4" ht="18.75">
      <c r="B14" s="573"/>
      <c r="C14" s="287">
        <v>3</v>
      </c>
      <c r="D14" s="287">
        <v>5</v>
      </c>
    </row>
    <row r="15" spans="2:4" ht="28.5">
      <c r="B15" s="289"/>
      <c r="C15" s="288"/>
      <c r="D15" s="288"/>
    </row>
    <row r="16" spans="2:4" ht="18.75">
      <c r="B16" s="573">
        <v>4</v>
      </c>
      <c r="C16" s="287">
        <v>6</v>
      </c>
      <c r="D16" s="287">
        <v>2</v>
      </c>
    </row>
    <row r="17" spans="2:4" ht="18.75">
      <c r="B17" s="573"/>
      <c r="C17" s="287">
        <v>1</v>
      </c>
      <c r="D17" s="287">
        <v>3</v>
      </c>
    </row>
    <row r="18" spans="2:4" ht="18.75">
      <c r="B18" s="573"/>
      <c r="C18" s="287">
        <v>5</v>
      </c>
      <c r="D18" s="287">
        <v>4</v>
      </c>
    </row>
    <row r="19" spans="2:4" ht="28.5">
      <c r="B19" s="289"/>
      <c r="C19" s="288"/>
      <c r="D19" s="288"/>
    </row>
    <row r="20" spans="2:4" ht="18.75">
      <c r="B20" s="573">
        <v>5</v>
      </c>
      <c r="C20" s="287">
        <v>3</v>
      </c>
      <c r="D20" s="287">
        <v>6</v>
      </c>
    </row>
    <row r="21" spans="2:4" ht="18.75">
      <c r="B21" s="573"/>
      <c r="C21" s="287">
        <v>4</v>
      </c>
      <c r="D21" s="287">
        <v>1</v>
      </c>
    </row>
    <row r="22" spans="2:4" ht="18.75">
      <c r="B22" s="573"/>
      <c r="C22" s="287">
        <v>2</v>
      </c>
      <c r="D22" s="287">
        <v>5</v>
      </c>
    </row>
  </sheetData>
  <sheetProtection/>
  <mergeCells count="6">
    <mergeCell ref="B2:D2"/>
    <mergeCell ref="B4:B6"/>
    <mergeCell ref="B8:B10"/>
    <mergeCell ref="B12:B14"/>
    <mergeCell ref="B16:B18"/>
    <mergeCell ref="B20:B2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showZeros="0" zoomScalePageLayoutView="0" workbookViewId="0" topLeftCell="A1">
      <selection activeCell="K59" sqref="K59"/>
    </sheetView>
  </sheetViews>
  <sheetFormatPr defaultColWidth="11.421875" defaultRowHeight="12.75"/>
  <cols>
    <col min="1" max="1" width="5.7109375" style="22" customWidth="1"/>
    <col min="2" max="2" width="26.8515625" style="22" bestFit="1" customWidth="1"/>
    <col min="3" max="6" width="6.7109375" style="22" customWidth="1"/>
    <col min="7" max="7" width="8.7109375" style="22" customWidth="1"/>
    <col min="8" max="9" width="6.7109375" style="22" customWidth="1"/>
    <col min="10" max="10" width="8.7109375" style="22" customWidth="1"/>
    <col min="11" max="11" width="6.7109375" style="22" customWidth="1"/>
    <col min="12" max="12" width="5.421875" style="22" bestFit="1" customWidth="1"/>
    <col min="13" max="14" width="6.7109375" style="22" customWidth="1"/>
    <col min="15" max="15" width="25.00390625" style="22" bestFit="1" customWidth="1"/>
    <col min="16" max="16" width="5.7109375" style="22" customWidth="1"/>
    <col min="17" max="16384" width="11.421875" style="22" customWidth="1"/>
  </cols>
  <sheetData>
    <row r="1" spans="1:16" s="16" customFormat="1" ht="24.75" customHeight="1">
      <c r="A1" s="588" t="s">
        <v>39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 s="16" customFormat="1" ht="24.7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ht="21.75" customHeight="1">
      <c r="A3" s="589" t="s">
        <v>114</v>
      </c>
      <c r="B3" s="589"/>
      <c r="C3" s="589"/>
      <c r="D3" s="17" t="s">
        <v>40</v>
      </c>
      <c r="E3" s="18"/>
      <c r="F3" s="19"/>
      <c r="G3" s="590" t="s">
        <v>41</v>
      </c>
      <c r="H3" s="591"/>
      <c r="I3" s="591"/>
      <c r="J3" s="577"/>
      <c r="K3" s="577"/>
      <c r="L3" s="577"/>
      <c r="M3" s="592" t="s">
        <v>42</v>
      </c>
      <c r="N3" s="592"/>
      <c r="O3" s="21">
        <v>41183</v>
      </c>
      <c r="P3" s="18"/>
    </row>
    <row r="4" spans="1:16" ht="4.5" customHeight="1">
      <c r="A4" s="23"/>
      <c r="B4" s="18"/>
      <c r="C4" s="18"/>
      <c r="D4" s="24"/>
      <c r="E4" s="18"/>
      <c r="F4" s="18"/>
      <c r="G4" s="18"/>
      <c r="H4" s="18"/>
      <c r="I4" s="18"/>
      <c r="J4" s="18"/>
      <c r="K4" s="18"/>
      <c r="L4" s="18"/>
      <c r="M4" s="25"/>
      <c r="N4" s="26"/>
      <c r="O4" s="18"/>
      <c r="P4" s="18"/>
    </row>
    <row r="5" spans="1:16" ht="21.75" customHeight="1">
      <c r="A5" s="23"/>
      <c r="B5" s="18"/>
      <c r="C5" s="18"/>
      <c r="D5" s="17" t="s">
        <v>43</v>
      </c>
      <c r="E5" s="18"/>
      <c r="F5" s="19" t="str">
        <f>'[1]1. Wettkampf'!F5</f>
        <v>x</v>
      </c>
      <c r="G5" s="18"/>
      <c r="H5" s="18"/>
      <c r="I5" s="18"/>
      <c r="J5" s="18"/>
      <c r="K5" s="18"/>
      <c r="L5" s="18"/>
      <c r="M5" s="578" t="s">
        <v>44</v>
      </c>
      <c r="N5" s="578"/>
      <c r="O5" s="27"/>
      <c r="P5" s="18"/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3.5" customHeight="1">
      <c r="A7" s="579"/>
      <c r="B7" s="579"/>
      <c r="C7" s="579"/>
      <c r="D7" s="579"/>
      <c r="E7" s="579"/>
      <c r="F7" s="579"/>
      <c r="G7" s="579"/>
      <c r="H7" s="579"/>
      <c r="I7" s="579" t="s">
        <v>46</v>
      </c>
      <c r="J7" s="579"/>
      <c r="K7" s="579"/>
      <c r="L7" s="579"/>
      <c r="M7" s="579"/>
      <c r="N7" s="579"/>
      <c r="O7" s="579"/>
      <c r="P7" s="579"/>
    </row>
    <row r="8" spans="1:16" s="28" customFormat="1" ht="21.75" customHeight="1">
      <c r="A8" s="580" t="s">
        <v>3</v>
      </c>
      <c r="B8" s="581"/>
      <c r="C8" s="581"/>
      <c r="D8" s="581"/>
      <c r="E8" s="581"/>
      <c r="F8" s="581"/>
      <c r="G8" s="581"/>
      <c r="H8" s="582"/>
      <c r="I8" s="580" t="s">
        <v>172</v>
      </c>
      <c r="J8" s="581"/>
      <c r="K8" s="581"/>
      <c r="L8" s="581"/>
      <c r="M8" s="581"/>
      <c r="N8" s="581"/>
      <c r="O8" s="581"/>
      <c r="P8" s="581"/>
    </row>
    <row r="9" spans="1:16" ht="13.5" thickBot="1">
      <c r="A9" s="29"/>
      <c r="B9" s="29"/>
      <c r="C9" s="583" t="s">
        <v>47</v>
      </c>
      <c r="D9" s="584"/>
      <c r="E9" s="584"/>
      <c r="F9" s="585"/>
      <c r="G9" s="32"/>
      <c r="H9" s="586" t="s">
        <v>48</v>
      </c>
      <c r="I9" s="587"/>
      <c r="J9" s="32"/>
      <c r="K9" s="583" t="s">
        <v>47</v>
      </c>
      <c r="L9" s="584"/>
      <c r="M9" s="584"/>
      <c r="N9" s="585"/>
      <c r="O9" s="29"/>
      <c r="P9" s="29"/>
    </row>
    <row r="10" spans="1:16" s="36" customFormat="1" ht="13.5" customHeight="1" thickBot="1" thickTop="1">
      <c r="A10" s="33" t="s">
        <v>49</v>
      </c>
      <c r="B10" s="243" t="s">
        <v>113</v>
      </c>
      <c r="C10" s="34">
        <v>1</v>
      </c>
      <c r="D10" s="34">
        <v>2</v>
      </c>
      <c r="E10" s="34">
        <v>3</v>
      </c>
      <c r="F10" s="30">
        <v>4</v>
      </c>
      <c r="G10" s="35" t="s">
        <v>50</v>
      </c>
      <c r="H10" s="574" t="s">
        <v>51</v>
      </c>
      <c r="I10" s="574"/>
      <c r="J10" s="35" t="s">
        <v>50</v>
      </c>
      <c r="K10" s="31">
        <v>1</v>
      </c>
      <c r="L10" s="34">
        <v>2</v>
      </c>
      <c r="M10" s="34">
        <v>3</v>
      </c>
      <c r="N10" s="34">
        <v>4</v>
      </c>
      <c r="O10" s="243" t="s">
        <v>113</v>
      </c>
      <c r="P10" s="33" t="s">
        <v>49</v>
      </c>
    </row>
    <row r="11" spans="1:16" s="46" customFormat="1" ht="19.5" customHeight="1" thickBot="1" thickTop="1">
      <c r="A11" s="37">
        <v>1</v>
      </c>
      <c r="B11" s="38" t="s">
        <v>38</v>
      </c>
      <c r="C11" s="39">
        <v>92</v>
      </c>
      <c r="D11" s="39">
        <v>92</v>
      </c>
      <c r="E11" s="39">
        <v>87</v>
      </c>
      <c r="F11" s="40">
        <v>90</v>
      </c>
      <c r="G11" s="41">
        <v>361</v>
      </c>
      <c r="H11" s="42">
        <v>0</v>
      </c>
      <c r="I11" s="43">
        <v>1</v>
      </c>
      <c r="J11" s="41">
        <v>363</v>
      </c>
      <c r="K11" s="44">
        <v>92</v>
      </c>
      <c r="L11" s="39">
        <v>91</v>
      </c>
      <c r="M11" s="39">
        <v>86</v>
      </c>
      <c r="N11" s="39">
        <v>94</v>
      </c>
      <c r="O11" s="38" t="s">
        <v>72</v>
      </c>
      <c r="P11" s="45">
        <v>2</v>
      </c>
    </row>
    <row r="12" spans="1:16" s="28" customFormat="1" ht="19.5" customHeight="1" thickBot="1" thickTop="1">
      <c r="A12" s="37">
        <v>3</v>
      </c>
      <c r="B12" s="38" t="s">
        <v>78</v>
      </c>
      <c r="C12" s="39">
        <v>81</v>
      </c>
      <c r="D12" s="39">
        <v>83</v>
      </c>
      <c r="E12" s="39">
        <v>83</v>
      </c>
      <c r="F12" s="40">
        <v>87</v>
      </c>
      <c r="G12" s="41">
        <v>334</v>
      </c>
      <c r="H12" s="42">
        <v>0</v>
      </c>
      <c r="I12" s="43">
        <v>1</v>
      </c>
      <c r="J12" s="41">
        <v>356</v>
      </c>
      <c r="K12" s="44">
        <v>88</v>
      </c>
      <c r="L12" s="39">
        <v>89</v>
      </c>
      <c r="M12" s="39">
        <v>89</v>
      </c>
      <c r="N12" s="39">
        <v>90</v>
      </c>
      <c r="O12" s="38" t="s">
        <v>73</v>
      </c>
      <c r="P12" s="45">
        <v>4</v>
      </c>
    </row>
    <row r="13" spans="1:20" s="28" customFormat="1" ht="19.5" customHeight="1" thickBot="1" thickTop="1">
      <c r="A13" s="37">
        <v>5</v>
      </c>
      <c r="B13" s="38" t="s">
        <v>83</v>
      </c>
      <c r="C13" s="39">
        <v>91</v>
      </c>
      <c r="D13" s="39">
        <v>84</v>
      </c>
      <c r="E13" s="39">
        <v>87</v>
      </c>
      <c r="F13" s="40">
        <v>85</v>
      </c>
      <c r="G13" s="41">
        <v>347</v>
      </c>
      <c r="H13" s="42">
        <v>0</v>
      </c>
      <c r="I13" s="43">
        <v>1</v>
      </c>
      <c r="J13" s="41">
        <v>354</v>
      </c>
      <c r="K13" s="44">
        <v>91</v>
      </c>
      <c r="L13" s="39">
        <v>89</v>
      </c>
      <c r="M13" s="39">
        <v>88</v>
      </c>
      <c r="N13" s="39">
        <v>86</v>
      </c>
      <c r="O13" s="38" t="s">
        <v>76</v>
      </c>
      <c r="P13" s="45">
        <v>6</v>
      </c>
      <c r="R13" s="47"/>
      <c r="S13" s="48"/>
      <c r="T13" s="49"/>
    </row>
    <row r="14" spans="1:20" s="28" customFormat="1" ht="19.5" customHeight="1" thickBot="1" thickTop="1">
      <c r="A14" s="37">
        <v>7</v>
      </c>
      <c r="B14" s="38" t="s">
        <v>163</v>
      </c>
      <c r="C14" s="39">
        <v>81</v>
      </c>
      <c r="D14" s="39">
        <v>87</v>
      </c>
      <c r="E14" s="39">
        <v>87</v>
      </c>
      <c r="F14" s="40">
        <v>77</v>
      </c>
      <c r="G14" s="41">
        <v>332</v>
      </c>
      <c r="H14" s="42">
        <v>0</v>
      </c>
      <c r="I14" s="43">
        <v>1</v>
      </c>
      <c r="J14" s="41">
        <v>348</v>
      </c>
      <c r="K14" s="44">
        <v>86</v>
      </c>
      <c r="L14" s="39">
        <v>88</v>
      </c>
      <c r="M14" s="39">
        <v>88</v>
      </c>
      <c r="N14" s="39">
        <v>86</v>
      </c>
      <c r="O14" s="38" t="s">
        <v>75</v>
      </c>
      <c r="P14" s="45">
        <v>8</v>
      </c>
      <c r="R14" s="47"/>
      <c r="S14" s="47"/>
      <c r="T14" s="49"/>
    </row>
    <row r="15" spans="1:20" s="28" customFormat="1" ht="19.5" customHeight="1" thickTop="1">
      <c r="A15" s="37">
        <v>9</v>
      </c>
      <c r="B15" s="38" t="s">
        <v>164</v>
      </c>
      <c r="C15" s="50">
        <v>82</v>
      </c>
      <c r="D15" s="50">
        <v>92</v>
      </c>
      <c r="E15" s="50">
        <v>79</v>
      </c>
      <c r="F15" s="51">
        <v>85</v>
      </c>
      <c r="G15" s="52">
        <v>338</v>
      </c>
      <c r="H15" s="42">
        <v>1</v>
      </c>
      <c r="I15" s="43">
        <v>0</v>
      </c>
      <c r="J15" s="52">
        <v>324</v>
      </c>
      <c r="K15" s="53">
        <v>84</v>
      </c>
      <c r="L15" s="50">
        <v>76</v>
      </c>
      <c r="M15" s="50">
        <v>84</v>
      </c>
      <c r="N15" s="50">
        <v>80</v>
      </c>
      <c r="O15" s="38" t="s">
        <v>77</v>
      </c>
      <c r="P15" s="45">
        <v>10</v>
      </c>
      <c r="R15" s="47"/>
      <c r="S15" s="48"/>
      <c r="T15" s="49"/>
    </row>
    <row r="16" spans="1:20" s="28" customFormat="1" ht="24.75" customHeight="1" thickBot="1">
      <c r="A16" s="54"/>
      <c r="B16" s="55" t="s">
        <v>52</v>
      </c>
      <c r="C16" s="244" t="s">
        <v>25</v>
      </c>
      <c r="D16" s="245" t="s">
        <v>26</v>
      </c>
      <c r="E16" s="245" t="s">
        <v>27</v>
      </c>
      <c r="F16" s="245" t="s">
        <v>28</v>
      </c>
      <c r="G16" s="246" t="s">
        <v>29</v>
      </c>
      <c r="H16" s="575"/>
      <c r="I16" s="576"/>
      <c r="J16" s="56" t="s">
        <v>25</v>
      </c>
      <c r="K16" s="57" t="s">
        <v>26</v>
      </c>
      <c r="L16" s="57" t="s">
        <v>27</v>
      </c>
      <c r="M16" s="57" t="s">
        <v>28</v>
      </c>
      <c r="N16" s="58" t="s">
        <v>29</v>
      </c>
      <c r="O16" s="59" t="s">
        <v>52</v>
      </c>
      <c r="P16" s="60"/>
      <c r="Q16" s="61"/>
      <c r="R16" s="47"/>
      <c r="S16" s="48"/>
      <c r="T16" s="49"/>
    </row>
    <row r="17" spans="1:20" s="70" customFormat="1" ht="19.5" customHeight="1" thickTop="1">
      <c r="A17" s="62">
        <v>1</v>
      </c>
      <c r="B17" s="63">
        <f>IF(G11=J11,B11,"")</f>
      </c>
      <c r="C17" s="64"/>
      <c r="D17" s="64"/>
      <c r="E17" s="64"/>
      <c r="F17" s="65"/>
      <c r="G17" s="65"/>
      <c r="H17" s="66">
        <f>IF(C17&gt;J17,1,IF(D17&gt;K17,1,IF(E17&gt;L17,1,IF(F17&gt;M17,1,IF(G17&gt;N17,1,0)))))</f>
        <v>0</v>
      </c>
      <c r="I17" s="67">
        <f>IF(J17&gt;C17,1,IF(K17&gt;D17,1,IF(L17&gt;E17,1,IF(M17&gt;F17,1,IF(N17&gt;G17,1,0)))))</f>
        <v>0</v>
      </c>
      <c r="J17" s="68"/>
      <c r="K17" s="68"/>
      <c r="L17" s="64"/>
      <c r="M17" s="69"/>
      <c r="N17" s="69"/>
      <c r="O17" s="63">
        <f>IF(J11=G11,O11,"")</f>
      </c>
      <c r="P17" s="62">
        <v>2</v>
      </c>
      <c r="R17" s="47"/>
      <c r="S17" s="48"/>
      <c r="T17" s="49"/>
    </row>
    <row r="18" spans="1:20" s="70" customFormat="1" ht="19.5" customHeight="1">
      <c r="A18" s="62">
        <v>3</v>
      </c>
      <c r="B18" s="63">
        <f>IF(G12=J12,B12,"")</f>
      </c>
      <c r="C18" s="64"/>
      <c r="D18" s="64"/>
      <c r="E18" s="64"/>
      <c r="F18" s="65"/>
      <c r="G18" s="65"/>
      <c r="H18" s="71">
        <f>IF(C18&gt;J18,1,IF(D18&gt;K18,1,IF(E18&gt;L18,1,IF(F18&gt;M18,1,IF(G18&gt;N18,1,0)))))</f>
        <v>0</v>
      </c>
      <c r="I18" s="72">
        <f>IF(J18&gt;C18,1,IF(K18&gt;D18,1,IF(L18&gt;E18,1,IF(M18&gt;F18,1,IF(N18&gt;G18,1,0)))))</f>
        <v>0</v>
      </c>
      <c r="J18" s="68"/>
      <c r="K18" s="68"/>
      <c r="L18" s="64"/>
      <c r="M18" s="69"/>
      <c r="N18" s="69"/>
      <c r="O18" s="63">
        <f>IF(J12=G12,O12,"")</f>
      </c>
      <c r="P18" s="62">
        <v>4</v>
      </c>
      <c r="R18" s="47"/>
      <c r="S18" s="48"/>
      <c r="T18" s="49"/>
    </row>
    <row r="19" spans="1:20" s="70" customFormat="1" ht="19.5" customHeight="1">
      <c r="A19" s="62">
        <v>5</v>
      </c>
      <c r="B19" s="63">
        <f>IF(G13=J13,B13,"")</f>
      </c>
      <c r="C19" s="64"/>
      <c r="D19" s="64"/>
      <c r="E19" s="64"/>
      <c r="F19" s="65"/>
      <c r="G19" s="65"/>
      <c r="H19" s="71">
        <f>IF(C19&gt;J19,1,IF(D19&gt;K19,1,IF(E19&gt;L19,1,IF(F19&gt;M19,1,IF(G19&gt;N19,1,0)))))</f>
        <v>0</v>
      </c>
      <c r="I19" s="72">
        <f>IF(J19&gt;C19,1,IF(K19&gt;D19,1,IF(L19&gt;E19,1,IF(M19&gt;F19,1,IF(N19&gt;G19,1,0)))))</f>
        <v>0</v>
      </c>
      <c r="J19" s="68"/>
      <c r="K19" s="68"/>
      <c r="L19" s="64"/>
      <c r="M19" s="69"/>
      <c r="N19" s="69"/>
      <c r="O19" s="63">
        <f>IF(J13=G13,O13,"")</f>
      </c>
      <c r="P19" s="62">
        <v>6</v>
      </c>
      <c r="R19" s="47"/>
      <c r="S19" s="48"/>
      <c r="T19" s="49"/>
    </row>
    <row r="20" spans="1:20" s="70" customFormat="1" ht="19.5" customHeight="1">
      <c r="A20" s="62">
        <v>7</v>
      </c>
      <c r="B20" s="63">
        <f>IF(G14=J14,B14,"")</f>
      </c>
      <c r="C20" s="64"/>
      <c r="D20" s="64"/>
      <c r="E20" s="64"/>
      <c r="F20" s="65"/>
      <c r="G20" s="65"/>
      <c r="H20" s="71">
        <f>IF(C20&gt;J20,1,IF(D20&gt;K20,1,IF(E20&gt;L20,1,IF(F20&gt;M20,1,IF(G20&gt;N20,1,0)))))</f>
        <v>0</v>
      </c>
      <c r="I20" s="72">
        <f>IF(J20&gt;C20,1,IF(K20&gt;D20,1,IF(L20&gt;E20,1,IF(M20&gt;F20,1,IF(N20&gt;G20,1,0)))))</f>
        <v>0</v>
      </c>
      <c r="J20" s="68"/>
      <c r="K20" s="68"/>
      <c r="L20" s="64"/>
      <c r="M20" s="69"/>
      <c r="N20" s="69"/>
      <c r="O20" s="63">
        <f>IF(J14=G14,O14,"")</f>
      </c>
      <c r="P20" s="62">
        <v>8</v>
      </c>
      <c r="R20" s="47"/>
      <c r="S20" s="49"/>
      <c r="T20" s="49"/>
    </row>
    <row r="21" spans="1:20" s="70" customFormat="1" ht="19.5" customHeight="1" thickBot="1">
      <c r="A21" s="62">
        <v>9</v>
      </c>
      <c r="B21" s="63">
        <f>IF(G15=J15,B15,"")</f>
      </c>
      <c r="C21" s="64"/>
      <c r="D21" s="64"/>
      <c r="E21" s="64"/>
      <c r="F21" s="65"/>
      <c r="G21" s="65"/>
      <c r="H21" s="73">
        <f>IF(C21&gt;J21,1,IF(D21&gt;K21,1,IF(E21&gt;L21,1,IF(F21&gt;M21,1,IF(G21&gt;N21,1,0)))))</f>
        <v>0</v>
      </c>
      <c r="I21" s="74">
        <f>IF(J21&gt;C21,1,IF(K21&gt;D21,1,IF(L21&gt;E21,1,IF(M21&gt;F21,1,IF(N21&gt;G21,1,0)))))</f>
        <v>0</v>
      </c>
      <c r="J21" s="68"/>
      <c r="K21" s="68"/>
      <c r="L21" s="64"/>
      <c r="M21" s="69"/>
      <c r="N21" s="69"/>
      <c r="O21" s="63">
        <f>IF(J15=G15,O15,"")</f>
      </c>
      <c r="P21" s="62">
        <v>10</v>
      </c>
      <c r="R21" s="47"/>
      <c r="S21" s="49"/>
      <c r="T21" s="49"/>
    </row>
    <row r="22" spans="1:20" s="28" customFormat="1" ht="27.75" customHeight="1" thickBot="1" thickTop="1">
      <c r="A22" s="75"/>
      <c r="B22" s="76" t="s">
        <v>53</v>
      </c>
      <c r="C22" s="75"/>
      <c r="D22" s="75"/>
      <c r="E22" s="75"/>
      <c r="F22" s="75"/>
      <c r="G22" s="75"/>
      <c r="H22" s="77">
        <f>SUM(H17:H21,H11:H15)</f>
        <v>1</v>
      </c>
      <c r="I22" s="77">
        <f>SUM(I17:I21,I11:I15)</f>
        <v>4</v>
      </c>
      <c r="J22" s="75"/>
      <c r="K22" s="75"/>
      <c r="L22" s="75"/>
      <c r="M22" s="75"/>
      <c r="N22" s="75"/>
      <c r="O22" s="75"/>
      <c r="P22" s="75"/>
      <c r="R22" s="47"/>
      <c r="S22" s="49"/>
      <c r="T22" s="49"/>
    </row>
    <row r="23" spans="14:20" ht="30" customHeight="1" thickTop="1">
      <c r="N23" s="18"/>
      <c r="R23" s="47"/>
      <c r="S23" s="78"/>
      <c r="T23" s="78"/>
    </row>
    <row r="24" spans="2:15" ht="15" customHeight="1">
      <c r="B24" s="79" t="s">
        <v>54</v>
      </c>
      <c r="G24" s="79" t="s">
        <v>55</v>
      </c>
      <c r="H24" s="80"/>
      <c r="I24" s="80"/>
      <c r="O24" s="79" t="s">
        <v>56</v>
      </c>
    </row>
    <row r="26" spans="1:15" s="82" customFormat="1" ht="15" customHeight="1">
      <c r="A26" s="81" t="s">
        <v>61</v>
      </c>
      <c r="O26" s="83" t="s">
        <v>57</v>
      </c>
    </row>
    <row r="27" spans="15:16" ht="13.5" customHeight="1">
      <c r="O27" s="84" t="s">
        <v>58</v>
      </c>
      <c r="P27" s="85"/>
    </row>
    <row r="28" spans="15:16" ht="13.5" customHeight="1">
      <c r="O28" s="84" t="s">
        <v>18</v>
      </c>
      <c r="P28" s="85"/>
    </row>
    <row r="29" spans="15:16" ht="13.5" customHeight="1">
      <c r="O29" s="84" t="s">
        <v>59</v>
      </c>
      <c r="P29" s="85"/>
    </row>
    <row r="30" spans="15:16" ht="13.5" customHeight="1">
      <c r="O30" s="84" t="s">
        <v>60</v>
      </c>
      <c r="P30" s="85"/>
    </row>
    <row r="34" spans="1:16" ht="18">
      <c r="A34" s="588" t="s">
        <v>39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</row>
    <row r="35" spans="1:16" ht="18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</row>
    <row r="36" spans="1:16" ht="23.25">
      <c r="A36" s="589" t="s">
        <v>114</v>
      </c>
      <c r="B36" s="589"/>
      <c r="C36" s="589"/>
      <c r="D36" s="17" t="s">
        <v>40</v>
      </c>
      <c r="E36" s="18"/>
      <c r="F36" s="19"/>
      <c r="G36" s="590" t="s">
        <v>41</v>
      </c>
      <c r="H36" s="591"/>
      <c r="I36" s="591"/>
      <c r="J36" s="254"/>
      <c r="K36" s="254"/>
      <c r="L36" s="255"/>
      <c r="M36" s="592" t="s">
        <v>42</v>
      </c>
      <c r="N36" s="592"/>
      <c r="O36" s="21">
        <v>41195</v>
      </c>
      <c r="P36" s="18"/>
    </row>
    <row r="37" spans="1:16" ht="23.25">
      <c r="A37" s="23"/>
      <c r="B37" s="18"/>
      <c r="C37" s="18"/>
      <c r="D37" s="24"/>
      <c r="E37" s="18"/>
      <c r="F37" s="18"/>
      <c r="G37" s="18"/>
      <c r="H37" s="18"/>
      <c r="I37" s="18"/>
      <c r="J37" s="18"/>
      <c r="K37" s="18"/>
      <c r="L37" s="18"/>
      <c r="M37" s="25"/>
      <c r="N37" s="26"/>
      <c r="O37" s="18"/>
      <c r="P37" s="18"/>
    </row>
    <row r="38" spans="1:16" ht="23.25">
      <c r="A38" s="23"/>
      <c r="B38" s="18"/>
      <c r="C38" s="18"/>
      <c r="D38" s="17" t="s">
        <v>43</v>
      </c>
      <c r="E38" s="18"/>
      <c r="F38" s="19" t="s">
        <v>118</v>
      </c>
      <c r="G38" s="18"/>
      <c r="H38" s="18"/>
      <c r="I38" s="18"/>
      <c r="J38" s="18"/>
      <c r="K38" s="18"/>
      <c r="L38" s="18"/>
      <c r="M38" s="578" t="s">
        <v>44</v>
      </c>
      <c r="N38" s="578"/>
      <c r="O38" s="27"/>
      <c r="P38" s="18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579" t="s">
        <v>45</v>
      </c>
      <c r="B40" s="579"/>
      <c r="C40" s="579"/>
      <c r="D40" s="579"/>
      <c r="E40" s="579"/>
      <c r="F40" s="579"/>
      <c r="G40" s="579"/>
      <c r="H40" s="579"/>
      <c r="I40" s="579" t="s">
        <v>46</v>
      </c>
      <c r="J40" s="579"/>
      <c r="K40" s="579"/>
      <c r="L40" s="579"/>
      <c r="M40" s="579"/>
      <c r="N40" s="579"/>
      <c r="O40" s="579"/>
      <c r="P40" s="579"/>
    </row>
    <row r="41" spans="1:16" ht="18">
      <c r="A41" s="580" t="s">
        <v>98</v>
      </c>
      <c r="B41" s="581"/>
      <c r="C41" s="581"/>
      <c r="D41" s="581"/>
      <c r="E41" s="581"/>
      <c r="F41" s="581"/>
      <c r="G41" s="581"/>
      <c r="H41" s="582"/>
      <c r="I41" s="580" t="s">
        <v>66</v>
      </c>
      <c r="J41" s="581"/>
      <c r="K41" s="581"/>
      <c r="L41" s="581"/>
      <c r="M41" s="581"/>
      <c r="N41" s="581"/>
      <c r="O41" s="581"/>
      <c r="P41" s="581"/>
    </row>
    <row r="42" spans="1:16" ht="13.5" thickBot="1">
      <c r="A42" s="29"/>
      <c r="B42" s="29"/>
      <c r="C42" s="583" t="s">
        <v>47</v>
      </c>
      <c r="D42" s="584"/>
      <c r="E42" s="584"/>
      <c r="F42" s="585"/>
      <c r="G42" s="32"/>
      <c r="H42" s="586" t="s">
        <v>48</v>
      </c>
      <c r="I42" s="587"/>
      <c r="J42" s="32"/>
      <c r="K42" s="583" t="s">
        <v>47</v>
      </c>
      <c r="L42" s="584"/>
      <c r="M42" s="584"/>
      <c r="N42" s="585"/>
      <c r="O42" s="29"/>
      <c r="P42" s="29"/>
    </row>
    <row r="43" spans="1:16" ht="14.25" thickBot="1" thickTop="1">
      <c r="A43" s="33" t="s">
        <v>49</v>
      </c>
      <c r="B43" s="243" t="s">
        <v>113</v>
      </c>
      <c r="C43" s="34">
        <v>1</v>
      </c>
      <c r="D43" s="34">
        <v>2</v>
      </c>
      <c r="E43" s="34">
        <v>3</v>
      </c>
      <c r="F43" s="30">
        <v>4</v>
      </c>
      <c r="G43" s="35" t="s">
        <v>50</v>
      </c>
      <c r="H43" s="574" t="s">
        <v>51</v>
      </c>
      <c r="I43" s="574"/>
      <c r="J43" s="35" t="s">
        <v>50</v>
      </c>
      <c r="K43" s="31">
        <v>1</v>
      </c>
      <c r="L43" s="34">
        <v>2</v>
      </c>
      <c r="M43" s="34">
        <v>3</v>
      </c>
      <c r="N43" s="34">
        <v>4</v>
      </c>
      <c r="O43" s="243" t="s">
        <v>113</v>
      </c>
      <c r="P43" s="33" t="s">
        <v>49</v>
      </c>
    </row>
    <row r="44" spans="1:16" ht="19.5" thickBot="1" thickTop="1">
      <c r="A44" s="37">
        <v>1</v>
      </c>
      <c r="B44" s="38" t="s">
        <v>173</v>
      </c>
      <c r="C44" s="39">
        <v>98</v>
      </c>
      <c r="D44" s="39">
        <v>93</v>
      </c>
      <c r="E44" s="39">
        <v>90</v>
      </c>
      <c r="F44" s="40">
        <v>93</v>
      </c>
      <c r="G44" s="41">
        <v>374</v>
      </c>
      <c r="H44" s="42">
        <f>IF(G44&gt;J44,1,0)</f>
        <v>1</v>
      </c>
      <c r="I44" s="43">
        <v>0</v>
      </c>
      <c r="J44" s="41">
        <v>348</v>
      </c>
      <c r="K44" s="44">
        <v>89</v>
      </c>
      <c r="L44" s="39">
        <v>88</v>
      </c>
      <c r="M44" s="39">
        <v>85</v>
      </c>
      <c r="N44" s="39">
        <v>86</v>
      </c>
      <c r="O44" s="38" t="s">
        <v>32</v>
      </c>
      <c r="P44" s="45">
        <v>2</v>
      </c>
    </row>
    <row r="45" spans="1:16" ht="19.5" thickBot="1" thickTop="1">
      <c r="A45" s="37">
        <v>3</v>
      </c>
      <c r="B45" s="38" t="s">
        <v>121</v>
      </c>
      <c r="C45" s="39">
        <v>95</v>
      </c>
      <c r="D45" s="39">
        <v>89</v>
      </c>
      <c r="E45" s="39">
        <v>91</v>
      </c>
      <c r="F45" s="40">
        <v>90</v>
      </c>
      <c r="G45" s="41">
        <v>365</v>
      </c>
      <c r="H45" s="42">
        <f>IF(G45&gt;J45,1,0)</f>
        <v>1</v>
      </c>
      <c r="I45" s="43">
        <v>0</v>
      </c>
      <c r="J45" s="41">
        <v>356</v>
      </c>
      <c r="K45" s="44">
        <v>93</v>
      </c>
      <c r="L45" s="39">
        <v>90</v>
      </c>
      <c r="M45" s="39">
        <v>87</v>
      </c>
      <c r="N45" s="39">
        <v>86</v>
      </c>
      <c r="O45" s="38" t="s">
        <v>34</v>
      </c>
      <c r="P45" s="45">
        <v>4</v>
      </c>
    </row>
    <row r="46" spans="1:16" ht="19.5" thickBot="1" thickTop="1">
      <c r="A46" s="37">
        <v>5</v>
      </c>
      <c r="B46" s="38" t="s">
        <v>110</v>
      </c>
      <c r="C46" s="39">
        <v>87</v>
      </c>
      <c r="D46" s="39">
        <v>89</v>
      </c>
      <c r="E46" s="39">
        <v>86</v>
      </c>
      <c r="F46" s="40">
        <v>90</v>
      </c>
      <c r="G46" s="41">
        <v>352</v>
      </c>
      <c r="H46" s="42">
        <f>IF(G46&gt;J46,1,0)</f>
        <v>1</v>
      </c>
      <c r="I46" s="43">
        <v>0</v>
      </c>
      <c r="J46" s="41">
        <v>313</v>
      </c>
      <c r="K46" s="44">
        <v>82</v>
      </c>
      <c r="L46" s="39">
        <v>79</v>
      </c>
      <c r="M46" s="39">
        <v>76</v>
      </c>
      <c r="N46" s="39">
        <v>76</v>
      </c>
      <c r="O46" s="38" t="s">
        <v>79</v>
      </c>
      <c r="P46" s="45">
        <v>6</v>
      </c>
    </row>
    <row r="47" spans="1:16" ht="19.5" thickBot="1" thickTop="1">
      <c r="A47" s="37">
        <v>7</v>
      </c>
      <c r="B47" s="38" t="s">
        <v>169</v>
      </c>
      <c r="C47" s="39">
        <v>91</v>
      </c>
      <c r="D47" s="39">
        <v>88</v>
      </c>
      <c r="E47" s="39">
        <v>90</v>
      </c>
      <c r="F47" s="40">
        <v>89</v>
      </c>
      <c r="G47" s="41">
        <v>358</v>
      </c>
      <c r="H47" s="42">
        <f>IF(G47&gt;J47,1,0)</f>
        <v>1</v>
      </c>
      <c r="I47" s="43">
        <v>0</v>
      </c>
      <c r="J47" s="41">
        <v>317</v>
      </c>
      <c r="K47" s="44">
        <v>78</v>
      </c>
      <c r="L47" s="39">
        <v>82</v>
      </c>
      <c r="M47" s="39">
        <v>78</v>
      </c>
      <c r="N47" s="39">
        <v>79</v>
      </c>
      <c r="O47" s="38" t="s">
        <v>36</v>
      </c>
      <c r="P47" s="45">
        <v>8</v>
      </c>
    </row>
    <row r="48" spans="1:16" ht="18.75" thickTop="1">
      <c r="A48" s="37">
        <v>9</v>
      </c>
      <c r="B48" s="38" t="s">
        <v>174</v>
      </c>
      <c r="C48" s="50">
        <v>84</v>
      </c>
      <c r="D48" s="50">
        <v>82</v>
      </c>
      <c r="E48" s="50">
        <v>89</v>
      </c>
      <c r="F48" s="51">
        <v>86</v>
      </c>
      <c r="G48" s="52">
        <v>341</v>
      </c>
      <c r="H48" s="42">
        <f>IF(G48&gt;J48,1,0)</f>
        <v>1</v>
      </c>
      <c r="I48" s="43">
        <v>0</v>
      </c>
      <c r="J48" s="52">
        <v>330</v>
      </c>
      <c r="K48" s="53">
        <v>85</v>
      </c>
      <c r="L48" s="50">
        <v>83</v>
      </c>
      <c r="M48" s="50">
        <v>83</v>
      </c>
      <c r="N48" s="50">
        <v>80</v>
      </c>
      <c r="O48" s="38" t="s">
        <v>33</v>
      </c>
      <c r="P48" s="45">
        <v>10</v>
      </c>
    </row>
    <row r="49" spans="1:16" ht="16.5" thickBot="1">
      <c r="A49" s="54"/>
      <c r="B49" s="55" t="s">
        <v>52</v>
      </c>
      <c r="C49" s="244" t="s">
        <v>25</v>
      </c>
      <c r="D49" s="245" t="s">
        <v>26</v>
      </c>
      <c r="E49" s="245" t="s">
        <v>27</v>
      </c>
      <c r="F49" s="245" t="s">
        <v>28</v>
      </c>
      <c r="G49" s="246" t="s">
        <v>29</v>
      </c>
      <c r="H49" s="575"/>
      <c r="I49" s="576"/>
      <c r="J49" s="56" t="s">
        <v>25</v>
      </c>
      <c r="K49" s="57" t="s">
        <v>26</v>
      </c>
      <c r="L49" s="57" t="s">
        <v>27</v>
      </c>
      <c r="M49" s="57" t="s">
        <v>28</v>
      </c>
      <c r="N49" s="58" t="s">
        <v>29</v>
      </c>
      <c r="O49" s="59" t="s">
        <v>52</v>
      </c>
      <c r="P49" s="60"/>
    </row>
    <row r="50" spans="1:16" ht="13.5" thickTop="1">
      <c r="A50" s="62">
        <v>1</v>
      </c>
      <c r="B50" s="63">
        <f>IF(G44=J44,B44,"")</f>
      </c>
      <c r="C50" s="64"/>
      <c r="D50" s="64"/>
      <c r="E50" s="64"/>
      <c r="F50" s="65"/>
      <c r="G50" s="65"/>
      <c r="H50" s="66">
        <f>IF(C50&gt;J50,1,IF(D50&gt;K50,1,IF(E50&gt;L50,1,IF(F50&gt;M50,1,IF(G50&gt;N50,1,0)))))</f>
        <v>0</v>
      </c>
      <c r="I50" s="67">
        <f>IF(J50&gt;C50,1,IF(K50&gt;D50,1,IF(L50&gt;E50,1,IF(M50&gt;F50,1,IF(N50&gt;G50,1,0)))))</f>
        <v>0</v>
      </c>
      <c r="J50" s="68"/>
      <c r="K50" s="68"/>
      <c r="L50" s="64"/>
      <c r="M50" s="69"/>
      <c r="N50" s="69"/>
      <c r="O50" s="63">
        <f>IF(J44=G44,O44,"")</f>
      </c>
      <c r="P50" s="62">
        <v>2</v>
      </c>
    </row>
    <row r="51" spans="1:16" ht="12.75">
      <c r="A51" s="62">
        <v>3</v>
      </c>
      <c r="B51" s="63">
        <f>IF(G45=J45,B45,"")</f>
      </c>
      <c r="C51" s="64"/>
      <c r="D51" s="64"/>
      <c r="E51" s="64"/>
      <c r="F51" s="65"/>
      <c r="G51" s="65"/>
      <c r="H51" s="71">
        <f>IF(C51&gt;J51,1,IF(D51&gt;K51,1,IF(E51&gt;L51,1,IF(F51&gt;M51,1,IF(G51&gt;N51,1,0)))))</f>
        <v>0</v>
      </c>
      <c r="I51" s="72">
        <f>IF(J51&gt;C51,1,IF(K51&gt;D51,1,IF(L51&gt;E51,1,IF(M51&gt;F51,1,IF(N51&gt;G51,1,0)))))</f>
        <v>0</v>
      </c>
      <c r="J51" s="68"/>
      <c r="K51" s="68"/>
      <c r="L51" s="64"/>
      <c r="M51" s="69"/>
      <c r="N51" s="69"/>
      <c r="O51" s="63">
        <f>IF(J45=G45,O45,"")</f>
      </c>
      <c r="P51" s="62">
        <v>4</v>
      </c>
    </row>
    <row r="52" spans="1:16" ht="12.75">
      <c r="A52" s="62">
        <v>5</v>
      </c>
      <c r="B52" s="63">
        <f>IF(G46=J46,B46,"")</f>
      </c>
      <c r="C52" s="64"/>
      <c r="D52" s="64"/>
      <c r="E52" s="64"/>
      <c r="F52" s="65"/>
      <c r="G52" s="65"/>
      <c r="H52" s="71">
        <f>IF(C52&gt;J52,1,IF(D52&gt;K52,1,IF(E52&gt;L52,1,IF(F52&gt;M52,1,IF(G52&gt;N52,1,0)))))</f>
        <v>0</v>
      </c>
      <c r="I52" s="72">
        <f>IF(J52&gt;C52,1,IF(K52&gt;D52,1,IF(L52&gt;E52,1,IF(M52&gt;F52,1,IF(N52&gt;G52,1,0)))))</f>
        <v>0</v>
      </c>
      <c r="J52" s="68"/>
      <c r="K52" s="68"/>
      <c r="L52" s="64"/>
      <c r="M52" s="69"/>
      <c r="N52" s="69"/>
      <c r="O52" s="63">
        <f>IF(J46=G46,O46,"")</f>
      </c>
      <c r="P52" s="62">
        <v>6</v>
      </c>
    </row>
    <row r="53" spans="1:16" ht="12.75">
      <c r="A53" s="62">
        <v>7</v>
      </c>
      <c r="B53" s="63">
        <f>IF(G47=J47,B47,"")</f>
      </c>
      <c r="C53" s="64"/>
      <c r="D53" s="64"/>
      <c r="E53" s="64"/>
      <c r="F53" s="65"/>
      <c r="G53" s="65"/>
      <c r="H53" s="71">
        <f>IF(C53&gt;J53,1,IF(D53&gt;K53,1,IF(E53&gt;L53,1,IF(F53&gt;M53,1,IF(G53&gt;N53,1,0)))))</f>
        <v>0</v>
      </c>
      <c r="I53" s="72">
        <f>IF(J53&gt;C53,1,IF(K53&gt;D53,1,IF(L53&gt;E53,1,IF(M53&gt;F53,1,IF(N53&gt;G53,1,0)))))</f>
        <v>0</v>
      </c>
      <c r="J53" s="68"/>
      <c r="K53" s="68"/>
      <c r="L53" s="64"/>
      <c r="M53" s="69"/>
      <c r="N53" s="69"/>
      <c r="O53" s="63">
        <f>IF(J47=G47,O47,"")</f>
      </c>
      <c r="P53" s="62">
        <v>8</v>
      </c>
    </row>
    <row r="54" spans="1:16" ht="13.5" thickBot="1">
      <c r="A54" s="62">
        <v>9</v>
      </c>
      <c r="B54" s="63">
        <f>IF(G48=J48,B48,"")</f>
      </c>
      <c r="C54" s="64"/>
      <c r="D54" s="64"/>
      <c r="E54" s="64"/>
      <c r="F54" s="65"/>
      <c r="G54" s="65"/>
      <c r="H54" s="73">
        <f>IF(C54&gt;J54,1,IF(D54&gt;K54,1,IF(E54&gt;L54,1,IF(F54&gt;M54,1,IF(G54&gt;N54,1,0)))))</f>
        <v>0</v>
      </c>
      <c r="I54" s="74">
        <f>IF(J54&gt;C54,1,IF(K54&gt;D54,1,IF(L54&gt;E54,1,IF(M54&gt;F54,1,IF(N54&gt;G54,1,0)))))</f>
        <v>0</v>
      </c>
      <c r="J54" s="68"/>
      <c r="K54" s="68"/>
      <c r="L54" s="64"/>
      <c r="M54" s="69"/>
      <c r="N54" s="69"/>
      <c r="O54" s="63">
        <f>IF(J48=G48,O48,"")</f>
      </c>
      <c r="P54" s="62">
        <v>10</v>
      </c>
    </row>
    <row r="55" spans="1:16" ht="21.75" thickBot="1" thickTop="1">
      <c r="A55" s="75"/>
      <c r="B55" s="76" t="s">
        <v>53</v>
      </c>
      <c r="C55" s="75"/>
      <c r="D55" s="75"/>
      <c r="E55" s="75"/>
      <c r="F55" s="75"/>
      <c r="G55" s="75"/>
      <c r="H55" s="77">
        <f>SUM(H50:H54,H44:H48)</f>
        <v>5</v>
      </c>
      <c r="I55" s="77">
        <v>0</v>
      </c>
      <c r="J55" s="75"/>
      <c r="K55" s="75"/>
      <c r="L55" s="75"/>
      <c r="M55" s="75"/>
      <c r="N55" s="75"/>
      <c r="O55" s="75"/>
      <c r="P55" s="75"/>
    </row>
    <row r="56" ht="13.5" thickTop="1">
      <c r="N56" s="18"/>
    </row>
    <row r="57" spans="2:15" ht="12.75">
      <c r="B57" s="79" t="s">
        <v>54</v>
      </c>
      <c r="G57" s="79" t="s">
        <v>55</v>
      </c>
      <c r="H57" s="80"/>
      <c r="I57" s="80"/>
      <c r="O57" s="79" t="s">
        <v>56</v>
      </c>
    </row>
    <row r="59" spans="1:16" ht="15.75">
      <c r="A59" s="81" t="s">
        <v>61</v>
      </c>
      <c r="B59" s="82"/>
      <c r="C59" s="82"/>
      <c r="D59" s="82"/>
      <c r="E59" s="82"/>
      <c r="F59" s="82"/>
      <c r="G59" s="82"/>
      <c r="H59" s="82"/>
      <c r="I59" s="82"/>
      <c r="J59" s="82"/>
      <c r="K59" s="82">
        <v>0</v>
      </c>
      <c r="L59" s="82"/>
      <c r="M59" s="82"/>
      <c r="N59" s="82"/>
      <c r="O59" s="83" t="s">
        <v>57</v>
      </c>
      <c r="P59" s="82"/>
    </row>
    <row r="60" spans="15:16" ht="12.75">
      <c r="O60" s="84" t="s">
        <v>58</v>
      </c>
      <c r="P60" s="85"/>
    </row>
    <row r="61" spans="15:16" ht="12.75">
      <c r="O61" s="84" t="s">
        <v>18</v>
      </c>
      <c r="P61" s="85"/>
    </row>
    <row r="62" spans="15:16" ht="12.75">
      <c r="O62" s="84" t="s">
        <v>59</v>
      </c>
      <c r="P62" s="85"/>
    </row>
    <row r="63" spans="15:16" ht="12.75">
      <c r="O63" s="84" t="s">
        <v>60</v>
      </c>
      <c r="P63" s="85"/>
    </row>
    <row r="64" spans="15:16" ht="12.75">
      <c r="O64" s="84"/>
      <c r="P64" s="253"/>
    </row>
    <row r="65" spans="15:16" ht="12.75">
      <c r="O65" s="84"/>
      <c r="P65" s="253"/>
    </row>
    <row r="66" spans="1:16" ht="18">
      <c r="A66" s="588" t="s">
        <v>39</v>
      </c>
      <c r="B66" s="588"/>
      <c r="C66" s="588"/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588"/>
    </row>
    <row r="67" spans="1:16" ht="18">
      <c r="A67" s="588"/>
      <c r="B67" s="588"/>
      <c r="C67" s="588"/>
      <c r="D67" s="588"/>
      <c r="E67" s="588"/>
      <c r="F67" s="588"/>
      <c r="G67" s="588"/>
      <c r="H67" s="588"/>
      <c r="I67" s="588"/>
      <c r="J67" s="588"/>
      <c r="K67" s="588"/>
      <c r="L67" s="588"/>
      <c r="M67" s="588"/>
      <c r="N67" s="588"/>
      <c r="O67" s="588"/>
      <c r="P67" s="588"/>
    </row>
    <row r="68" spans="1:16" ht="23.25">
      <c r="A68" s="589" t="s">
        <v>114</v>
      </c>
      <c r="B68" s="589"/>
      <c r="C68" s="589"/>
      <c r="D68" s="17" t="s">
        <v>40</v>
      </c>
      <c r="E68" s="18"/>
      <c r="F68" s="19"/>
      <c r="G68" s="590" t="s">
        <v>41</v>
      </c>
      <c r="H68" s="591"/>
      <c r="I68" s="591"/>
      <c r="J68" s="20"/>
      <c r="K68" s="20"/>
      <c r="L68" s="268"/>
      <c r="M68" s="592" t="s">
        <v>42</v>
      </c>
      <c r="N68" s="592"/>
      <c r="O68" s="21">
        <v>41196</v>
      </c>
      <c r="P68" s="18"/>
    </row>
    <row r="69" spans="1:16" ht="23.25">
      <c r="A69" s="23"/>
      <c r="B69" s="18"/>
      <c r="C69" s="18"/>
      <c r="D69" s="24"/>
      <c r="E69" s="18"/>
      <c r="F69" s="18"/>
      <c r="G69" s="18"/>
      <c r="H69" s="18"/>
      <c r="I69" s="18"/>
      <c r="J69" s="18"/>
      <c r="K69" s="18"/>
      <c r="L69" s="18"/>
      <c r="M69" s="25"/>
      <c r="N69" s="26"/>
      <c r="O69" s="18"/>
      <c r="P69" s="18"/>
    </row>
    <row r="70" spans="1:16" ht="23.25">
      <c r="A70" s="23"/>
      <c r="B70" s="18"/>
      <c r="C70" s="18"/>
      <c r="D70" s="17" t="s">
        <v>43</v>
      </c>
      <c r="E70" s="18"/>
      <c r="F70" s="19" t="s">
        <v>118</v>
      </c>
      <c r="G70" s="18"/>
      <c r="H70" s="18"/>
      <c r="I70" s="18"/>
      <c r="J70" s="18"/>
      <c r="K70" s="18"/>
      <c r="L70" s="18"/>
      <c r="M70" s="578" t="s">
        <v>44</v>
      </c>
      <c r="N70" s="578"/>
      <c r="O70" s="27"/>
      <c r="P70" s="18"/>
    </row>
    <row r="71" spans="1:16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4.25">
      <c r="A72" s="579" t="s">
        <v>45</v>
      </c>
      <c r="B72" s="579"/>
      <c r="C72" s="579"/>
      <c r="D72" s="579"/>
      <c r="E72" s="579"/>
      <c r="F72" s="579"/>
      <c r="G72" s="579"/>
      <c r="H72" s="579"/>
      <c r="I72" s="579" t="s">
        <v>46</v>
      </c>
      <c r="J72" s="579"/>
      <c r="K72" s="579"/>
      <c r="L72" s="579"/>
      <c r="M72" s="579"/>
      <c r="N72" s="579"/>
      <c r="O72" s="579"/>
      <c r="P72" s="579"/>
    </row>
    <row r="73" spans="1:16" ht="18">
      <c r="A73" s="580" t="s">
        <v>175</v>
      </c>
      <c r="B73" s="581"/>
      <c r="C73" s="581"/>
      <c r="D73" s="581"/>
      <c r="E73" s="581"/>
      <c r="F73" s="581"/>
      <c r="G73" s="581"/>
      <c r="H73" s="582"/>
      <c r="I73" s="580" t="s">
        <v>176</v>
      </c>
      <c r="J73" s="581"/>
      <c r="K73" s="581"/>
      <c r="L73" s="581"/>
      <c r="M73" s="581"/>
      <c r="N73" s="581"/>
      <c r="O73" s="581"/>
      <c r="P73" s="581"/>
    </row>
    <row r="74" spans="1:16" ht="13.5" thickBot="1">
      <c r="A74" s="29"/>
      <c r="B74" s="29"/>
      <c r="C74" s="583" t="s">
        <v>47</v>
      </c>
      <c r="D74" s="584"/>
      <c r="E74" s="584"/>
      <c r="F74" s="585"/>
      <c r="G74" s="32"/>
      <c r="H74" s="586" t="s">
        <v>48</v>
      </c>
      <c r="I74" s="587"/>
      <c r="J74" s="32"/>
      <c r="K74" s="583" t="s">
        <v>47</v>
      </c>
      <c r="L74" s="584"/>
      <c r="M74" s="584"/>
      <c r="N74" s="585"/>
      <c r="O74" s="29"/>
      <c r="P74" s="29"/>
    </row>
    <row r="75" spans="1:16" ht="14.25" thickBot="1" thickTop="1">
      <c r="A75" s="33" t="s">
        <v>49</v>
      </c>
      <c r="B75" s="243" t="s">
        <v>113</v>
      </c>
      <c r="C75" s="34">
        <v>1</v>
      </c>
      <c r="D75" s="34">
        <v>2</v>
      </c>
      <c r="E75" s="34">
        <v>3</v>
      </c>
      <c r="F75" s="30">
        <v>4</v>
      </c>
      <c r="G75" s="35" t="s">
        <v>50</v>
      </c>
      <c r="H75" s="574" t="s">
        <v>51</v>
      </c>
      <c r="I75" s="574"/>
      <c r="J75" s="35" t="s">
        <v>50</v>
      </c>
      <c r="K75" s="31">
        <v>1</v>
      </c>
      <c r="L75" s="34">
        <v>2</v>
      </c>
      <c r="M75" s="34">
        <v>3</v>
      </c>
      <c r="N75" s="34">
        <v>4</v>
      </c>
      <c r="O75" s="243" t="s">
        <v>113</v>
      </c>
      <c r="P75" s="33" t="s">
        <v>49</v>
      </c>
    </row>
    <row r="76" spans="1:16" ht="19.5" thickBot="1" thickTop="1">
      <c r="A76" s="37">
        <v>1</v>
      </c>
      <c r="B76" s="38" t="s">
        <v>104</v>
      </c>
      <c r="C76" s="39">
        <v>91</v>
      </c>
      <c r="D76" s="39">
        <v>91</v>
      </c>
      <c r="E76" s="39">
        <v>91</v>
      </c>
      <c r="F76" s="40">
        <v>94</v>
      </c>
      <c r="G76" s="41">
        <v>357</v>
      </c>
      <c r="H76" s="42">
        <f>IF(G76&gt;J76,1,0)</f>
        <v>0</v>
      </c>
      <c r="I76" s="43">
        <v>1</v>
      </c>
      <c r="J76" s="41">
        <v>362</v>
      </c>
      <c r="K76" s="44">
        <v>90</v>
      </c>
      <c r="L76" s="39">
        <v>89</v>
      </c>
      <c r="M76" s="39">
        <v>91</v>
      </c>
      <c r="N76" s="39">
        <v>92</v>
      </c>
      <c r="O76" s="38" t="s">
        <v>152</v>
      </c>
      <c r="P76" s="45">
        <v>2</v>
      </c>
    </row>
    <row r="77" spans="1:16" ht="19.5" thickBot="1" thickTop="1">
      <c r="A77" s="37">
        <v>3</v>
      </c>
      <c r="B77" s="38" t="s">
        <v>103</v>
      </c>
      <c r="C77" s="39">
        <v>93</v>
      </c>
      <c r="D77" s="39">
        <v>86</v>
      </c>
      <c r="E77" s="39">
        <v>87</v>
      </c>
      <c r="F77" s="40">
        <v>84</v>
      </c>
      <c r="G77" s="41">
        <v>350</v>
      </c>
      <c r="H77" s="42">
        <f>IF(G77&gt;J77,1,0)</f>
        <v>1</v>
      </c>
      <c r="I77" s="43">
        <f>IF(J77&gt;G77,1,0)</f>
        <v>0</v>
      </c>
      <c r="J77" s="41">
        <v>347</v>
      </c>
      <c r="K77" s="44">
        <v>84</v>
      </c>
      <c r="L77" s="39">
        <v>90</v>
      </c>
      <c r="M77" s="39">
        <v>84</v>
      </c>
      <c r="N77" s="39">
        <v>89</v>
      </c>
      <c r="O77" s="38" t="s">
        <v>153</v>
      </c>
      <c r="P77" s="45">
        <v>4</v>
      </c>
    </row>
    <row r="78" spans="1:16" ht="19.5" thickBot="1" thickTop="1">
      <c r="A78" s="37">
        <v>5</v>
      </c>
      <c r="B78" s="38" t="s">
        <v>105</v>
      </c>
      <c r="C78" s="39">
        <v>86</v>
      </c>
      <c r="D78" s="39">
        <v>90</v>
      </c>
      <c r="E78" s="39">
        <v>81</v>
      </c>
      <c r="F78" s="40">
        <v>85</v>
      </c>
      <c r="G78" s="41">
        <v>342</v>
      </c>
      <c r="H78" s="42">
        <f>IF(G78&gt;J78,1,0)</f>
        <v>0</v>
      </c>
      <c r="I78" s="43">
        <f>IF(J78&gt;G78,1,0)</f>
        <v>1</v>
      </c>
      <c r="J78" s="41">
        <v>347</v>
      </c>
      <c r="K78" s="44">
        <v>82</v>
      </c>
      <c r="L78" s="39">
        <v>89</v>
      </c>
      <c r="M78" s="39">
        <v>87</v>
      </c>
      <c r="N78" s="39">
        <v>89</v>
      </c>
      <c r="O78" s="38" t="s">
        <v>154</v>
      </c>
      <c r="P78" s="45">
        <v>6</v>
      </c>
    </row>
    <row r="79" spans="1:16" ht="19.5" thickBot="1" thickTop="1">
      <c r="A79" s="37">
        <v>7</v>
      </c>
      <c r="B79" s="38" t="s">
        <v>107</v>
      </c>
      <c r="C79" s="39">
        <v>84</v>
      </c>
      <c r="D79" s="39">
        <v>82</v>
      </c>
      <c r="E79" s="39">
        <v>79</v>
      </c>
      <c r="F79" s="40">
        <v>84</v>
      </c>
      <c r="G79" s="41">
        <v>329</v>
      </c>
      <c r="H79" s="42">
        <f>IF(G79&gt;J79,1,0)</f>
        <v>1</v>
      </c>
      <c r="I79" s="43"/>
      <c r="J79" s="41">
        <v>309</v>
      </c>
      <c r="K79" s="44">
        <v>86</v>
      </c>
      <c r="L79" s="39">
        <v>88</v>
      </c>
      <c r="M79" s="39">
        <v>81</v>
      </c>
      <c r="N79" s="39">
        <v>54</v>
      </c>
      <c r="O79" s="38" t="s">
        <v>157</v>
      </c>
      <c r="P79" s="45">
        <v>8</v>
      </c>
    </row>
    <row r="80" spans="1:16" ht="18.75" thickTop="1">
      <c r="A80" s="37">
        <v>9</v>
      </c>
      <c r="B80" s="38" t="s">
        <v>106</v>
      </c>
      <c r="C80" s="50">
        <v>81</v>
      </c>
      <c r="D80" s="50">
        <v>89</v>
      </c>
      <c r="E80" s="50">
        <v>88</v>
      </c>
      <c r="F80" s="51">
        <v>81</v>
      </c>
      <c r="G80" s="52">
        <v>339</v>
      </c>
      <c r="H80" s="42">
        <f>IF(G80&gt;J80,1,0)</f>
        <v>1</v>
      </c>
      <c r="I80" s="43">
        <f>IF(J80&gt;G80,1,0)</f>
        <v>0</v>
      </c>
      <c r="J80" s="52">
        <v>320</v>
      </c>
      <c r="K80" s="53">
        <v>75</v>
      </c>
      <c r="L80" s="50">
        <v>76</v>
      </c>
      <c r="M80" s="50">
        <v>85</v>
      </c>
      <c r="N80" s="50">
        <v>84</v>
      </c>
      <c r="O80" s="38" t="s">
        <v>156</v>
      </c>
      <c r="P80" s="45">
        <v>10</v>
      </c>
    </row>
    <row r="81" spans="1:16" ht="16.5" thickBot="1">
      <c r="A81" s="54"/>
      <c r="B81" s="55" t="s">
        <v>52</v>
      </c>
      <c r="C81" s="244" t="s">
        <v>25</v>
      </c>
      <c r="D81" s="245" t="s">
        <v>26</v>
      </c>
      <c r="E81" s="245" t="s">
        <v>27</v>
      </c>
      <c r="F81" s="245" t="s">
        <v>28</v>
      </c>
      <c r="G81" s="246" t="s">
        <v>29</v>
      </c>
      <c r="H81" s="575"/>
      <c r="I81" s="576"/>
      <c r="J81" s="56" t="s">
        <v>25</v>
      </c>
      <c r="K81" s="57" t="s">
        <v>26</v>
      </c>
      <c r="L81" s="57" t="s">
        <v>27</v>
      </c>
      <c r="M81" s="57" t="s">
        <v>28</v>
      </c>
      <c r="N81" s="58" t="s">
        <v>29</v>
      </c>
      <c r="O81" s="59" t="s">
        <v>52</v>
      </c>
      <c r="P81" s="60"/>
    </row>
    <row r="82" spans="1:16" ht="13.5" thickTop="1">
      <c r="A82" s="62">
        <v>1</v>
      </c>
      <c r="B82" s="63">
        <f>IF(G76=J76,B76,"")</f>
      </c>
      <c r="C82" s="64"/>
      <c r="D82" s="64"/>
      <c r="E82" s="64"/>
      <c r="F82" s="65"/>
      <c r="G82" s="65"/>
      <c r="H82" s="66">
        <f>IF(C82&gt;J82,1,IF(D82&gt;K82,1,IF(E82&gt;L82,1,IF(F82&gt;M82,1,IF(G82&gt;N82,1,0)))))</f>
        <v>0</v>
      </c>
      <c r="I82" s="67">
        <f>IF(J82&gt;C82,1,IF(K82&gt;D82,1,IF(L82&gt;E82,1,IF(M82&gt;F82,1,IF(N82&gt;G82,1,0)))))</f>
        <v>0</v>
      </c>
      <c r="J82" s="68"/>
      <c r="K82" s="68"/>
      <c r="L82" s="64"/>
      <c r="M82" s="69"/>
      <c r="N82" s="69"/>
      <c r="O82" s="63">
        <f>IF(J76=G76,O76,"")</f>
      </c>
      <c r="P82" s="62">
        <v>2</v>
      </c>
    </row>
    <row r="83" spans="1:16" ht="12.75">
      <c r="A83" s="62">
        <v>3</v>
      </c>
      <c r="B83" s="63">
        <f>IF(G77=J77,B77,"")</f>
      </c>
      <c r="C83" s="64"/>
      <c r="D83" s="64"/>
      <c r="E83" s="64"/>
      <c r="F83" s="65"/>
      <c r="G83" s="65"/>
      <c r="H83" s="71">
        <f>IF(C83&gt;J83,1,IF(D83&gt;K83,1,IF(E83&gt;L83,1,IF(F83&gt;M83,1,IF(G83&gt;N83,1,0)))))</f>
        <v>0</v>
      </c>
      <c r="I83" s="72">
        <f>IF(J83&gt;C83,1,IF(K83&gt;D83,1,IF(L83&gt;E83,1,IF(M83&gt;F83,1,IF(N83&gt;G83,1,0)))))</f>
        <v>0</v>
      </c>
      <c r="J83" s="68"/>
      <c r="K83" s="68"/>
      <c r="L83" s="64"/>
      <c r="M83" s="69"/>
      <c r="N83" s="69"/>
      <c r="O83" s="63">
        <f>IF(J77=G77,O77,"")</f>
      </c>
      <c r="P83" s="62">
        <v>4</v>
      </c>
    </row>
    <row r="84" spans="1:16" ht="12.75">
      <c r="A84" s="62">
        <v>5</v>
      </c>
      <c r="B84" s="63">
        <f>IF(G78=J78,B78,"")</f>
      </c>
      <c r="C84" s="64"/>
      <c r="D84" s="64"/>
      <c r="E84" s="64"/>
      <c r="F84" s="65"/>
      <c r="G84" s="65"/>
      <c r="H84" s="71">
        <f>IF(C84&gt;J84,1,IF(D84&gt;K84,1,IF(E84&gt;L84,1,IF(F84&gt;M84,1,IF(G84&gt;N84,1,0)))))</f>
        <v>0</v>
      </c>
      <c r="I84" s="72">
        <f>IF(J84&gt;C84,1,IF(K84&gt;D84,1,IF(L84&gt;E84,1,IF(M84&gt;F84,1,IF(N84&gt;G84,1,0)))))</f>
        <v>0</v>
      </c>
      <c r="J84" s="68"/>
      <c r="K84" s="68"/>
      <c r="L84" s="64"/>
      <c r="M84" s="69"/>
      <c r="N84" s="69"/>
      <c r="O84" s="63">
        <f>IF(J78=G78,O78,"")</f>
      </c>
      <c r="P84" s="62">
        <v>6</v>
      </c>
    </row>
    <row r="85" spans="1:16" ht="12.75">
      <c r="A85" s="62">
        <v>7</v>
      </c>
      <c r="B85" s="63">
        <f>IF(G79=J79,B79,"")</f>
      </c>
      <c r="C85" s="64"/>
      <c r="D85" s="64"/>
      <c r="E85" s="64"/>
      <c r="F85" s="65"/>
      <c r="G85" s="65"/>
      <c r="H85" s="71">
        <f>IF(C85&gt;J85,1,IF(D85&gt;K85,1,IF(E85&gt;L85,1,IF(F85&gt;M85,1,IF(G85&gt;N85,1,0)))))</f>
        <v>0</v>
      </c>
      <c r="I85" s="72">
        <f>IF(J85&gt;C85,1,IF(K85&gt;D85,1,IF(L85&gt;E85,1,IF(M85&gt;F85,1,IF(N85&gt;G85,1,0)))))</f>
        <v>0</v>
      </c>
      <c r="J85" s="68"/>
      <c r="K85" s="68"/>
      <c r="L85" s="64"/>
      <c r="M85" s="69"/>
      <c r="N85" s="69"/>
      <c r="O85" s="63">
        <f>IF(J79=G79,O80,"")</f>
      </c>
      <c r="P85" s="62">
        <v>8</v>
      </c>
    </row>
    <row r="86" spans="1:16" ht="13.5" thickBot="1">
      <c r="A86" s="62">
        <v>9</v>
      </c>
      <c r="B86" s="63">
        <f>IF(G80=J80,B80,"")</f>
      </c>
      <c r="C86" s="64"/>
      <c r="D86" s="64"/>
      <c r="E86" s="64"/>
      <c r="F86" s="65"/>
      <c r="G86" s="65"/>
      <c r="H86" s="73">
        <f>IF(C86&gt;J86,1,IF(D86&gt;K86,1,IF(E86&gt;L86,1,IF(F86&gt;M86,1,IF(G86&gt;N86,1,0)))))</f>
        <v>0</v>
      </c>
      <c r="I86" s="74">
        <f>IF(J86&gt;C86,1,IF(K86&gt;D86,1,IF(L86&gt;E86,1,IF(M86&gt;F86,1,IF(N86&gt;G86,1,0)))))</f>
        <v>0</v>
      </c>
      <c r="J86" s="68"/>
      <c r="K86" s="68"/>
      <c r="L86" s="64"/>
      <c r="M86" s="69"/>
      <c r="N86" s="69"/>
      <c r="O86" s="63">
        <f>IF(J80=G80,#REF!,"")</f>
      </c>
      <c r="P86" s="62">
        <v>10</v>
      </c>
    </row>
    <row r="87" spans="1:16" ht="21.75" thickBot="1" thickTop="1">
      <c r="A87" s="75"/>
      <c r="B87" s="76" t="s">
        <v>53</v>
      </c>
      <c r="C87" s="75"/>
      <c r="D87" s="75"/>
      <c r="E87" s="75"/>
      <c r="F87" s="75"/>
      <c r="G87" s="75"/>
      <c r="H87" s="77">
        <f>SUM(H82:H86,H76:H80)</f>
        <v>3</v>
      </c>
      <c r="I87" s="77">
        <f>SUM(I82:I86,I76:I80)</f>
        <v>2</v>
      </c>
      <c r="J87" s="75"/>
      <c r="K87" s="75"/>
      <c r="L87" s="75"/>
      <c r="M87" s="75"/>
      <c r="N87" s="75"/>
      <c r="O87" s="75"/>
      <c r="P87" s="75"/>
    </row>
    <row r="88" ht="13.5" thickTop="1">
      <c r="N88" s="18"/>
    </row>
    <row r="89" spans="2:15" ht="12.75">
      <c r="B89" s="79" t="s">
        <v>54</v>
      </c>
      <c r="G89" s="79" t="s">
        <v>55</v>
      </c>
      <c r="H89" s="80"/>
      <c r="I89" s="80"/>
      <c r="O89" s="79" t="s">
        <v>56</v>
      </c>
    </row>
    <row r="91" spans="1:16" ht="15.75">
      <c r="A91" s="81" t="s">
        <v>61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3" t="s">
        <v>57</v>
      </c>
      <c r="P91" s="82"/>
    </row>
    <row r="92" spans="15:16" ht="12.75">
      <c r="O92" s="84" t="s">
        <v>58</v>
      </c>
      <c r="P92" s="85"/>
    </row>
    <row r="93" spans="15:16" ht="12.75">
      <c r="O93" s="84" t="s">
        <v>18</v>
      </c>
      <c r="P93" s="85"/>
    </row>
    <row r="94" spans="15:16" ht="12.75">
      <c r="O94" s="84" t="s">
        <v>59</v>
      </c>
      <c r="P94" s="85"/>
    </row>
    <row r="95" spans="15:16" ht="12.75">
      <c r="O95" s="84" t="s">
        <v>60</v>
      </c>
      <c r="P95" s="85"/>
    </row>
  </sheetData>
  <sheetProtection/>
  <mergeCells count="46">
    <mergeCell ref="A1:P1"/>
    <mergeCell ref="A2:P2"/>
    <mergeCell ref="A3:C3"/>
    <mergeCell ref="G3:I3"/>
    <mergeCell ref="M3:N3"/>
    <mergeCell ref="M5:N5"/>
    <mergeCell ref="H10:I10"/>
    <mergeCell ref="H16:I16"/>
    <mergeCell ref="A7:H7"/>
    <mergeCell ref="I7:P7"/>
    <mergeCell ref="A8:H8"/>
    <mergeCell ref="I8:P8"/>
    <mergeCell ref="C9:F9"/>
    <mergeCell ref="H9:I9"/>
    <mergeCell ref="K9:N9"/>
    <mergeCell ref="A34:P34"/>
    <mergeCell ref="A35:P35"/>
    <mergeCell ref="A36:C36"/>
    <mergeCell ref="G36:I36"/>
    <mergeCell ref="M36:N36"/>
    <mergeCell ref="M38:N38"/>
    <mergeCell ref="A40:H40"/>
    <mergeCell ref="I40:P40"/>
    <mergeCell ref="A41:H41"/>
    <mergeCell ref="I41:P41"/>
    <mergeCell ref="C42:F42"/>
    <mergeCell ref="H42:I42"/>
    <mergeCell ref="K42:N42"/>
    <mergeCell ref="K74:N74"/>
    <mergeCell ref="H43:I43"/>
    <mergeCell ref="H49:I49"/>
    <mergeCell ref="A66:P66"/>
    <mergeCell ref="A67:P67"/>
    <mergeCell ref="A68:C68"/>
    <mergeCell ref="G68:I68"/>
    <mergeCell ref="M68:N68"/>
    <mergeCell ref="H75:I75"/>
    <mergeCell ref="H81:I81"/>
    <mergeCell ref="J3:L3"/>
    <mergeCell ref="M70:N70"/>
    <mergeCell ref="A72:H72"/>
    <mergeCell ref="I72:P72"/>
    <mergeCell ref="A73:H73"/>
    <mergeCell ref="I73:P73"/>
    <mergeCell ref="C74:F74"/>
    <mergeCell ref="H74:I74"/>
  </mergeCells>
  <conditionalFormatting sqref="H11:I21">
    <cfRule type="cellIs" priority="13" dxfId="3" operator="equal" stopIfTrue="1">
      <formula>1</formula>
    </cfRule>
  </conditionalFormatting>
  <conditionalFormatting sqref="H22">
    <cfRule type="cellIs" priority="12" dxfId="0" operator="greaterThan" stopIfTrue="1">
      <formula>$I$22</formula>
    </cfRule>
  </conditionalFormatting>
  <conditionalFormatting sqref="I22">
    <cfRule type="cellIs" priority="11" dxfId="0" operator="greaterThan" stopIfTrue="1">
      <formula>$H$22</formula>
    </cfRule>
  </conditionalFormatting>
  <conditionalFormatting sqref="C11:F15 K11:N15">
    <cfRule type="cellIs" priority="10" dxfId="2" operator="lessThan" stopIfTrue="1">
      <formula>1</formula>
    </cfRule>
  </conditionalFormatting>
  <conditionalFormatting sqref="H44:I54">
    <cfRule type="cellIs" priority="9" dxfId="3" operator="equal" stopIfTrue="1">
      <formula>1</formula>
    </cfRule>
  </conditionalFormatting>
  <conditionalFormatting sqref="H55">
    <cfRule type="cellIs" priority="8" dxfId="0" operator="greaterThan" stopIfTrue="1">
      <formula>$I$22</formula>
    </cfRule>
  </conditionalFormatting>
  <conditionalFormatting sqref="C44:F48 K44:N48">
    <cfRule type="cellIs" priority="6" dxfId="2" operator="lessThan" stopIfTrue="1">
      <formula>1</formula>
    </cfRule>
  </conditionalFormatting>
  <conditionalFormatting sqref="H76:I86">
    <cfRule type="cellIs" priority="5" dxfId="3" operator="equal" stopIfTrue="1">
      <formula>1</formula>
    </cfRule>
  </conditionalFormatting>
  <conditionalFormatting sqref="H87">
    <cfRule type="cellIs" priority="4" dxfId="0" operator="greaterThan" stopIfTrue="1">
      <formula>$I$22</formula>
    </cfRule>
  </conditionalFormatting>
  <conditionalFormatting sqref="I87">
    <cfRule type="cellIs" priority="3" dxfId="0" operator="greaterThan" stopIfTrue="1">
      <formula>$H$22</formula>
    </cfRule>
  </conditionalFormatting>
  <conditionalFormatting sqref="C76:F80 K76:N80">
    <cfRule type="cellIs" priority="2" dxfId="2" operator="lessThan" stopIfTrue="1">
      <formula>1</formula>
    </cfRule>
  </conditionalFormatting>
  <conditionalFormatting sqref="I55">
    <cfRule type="cellIs" priority="1" dxfId="0" operator="greaterThan" stopIfTrue="1">
      <formula>$H$22</formula>
    </cfRule>
  </conditionalFormatting>
  <printOptions/>
  <pageMargins left="0.1968503937007874" right="0.1968503937007874" top="0.35433070866141736" bottom="0.3937007874015748" header="0.2362204724409449" footer="0.11811023622047245"/>
  <pageSetup fitToHeight="1" fitToWidth="1" horizontalDpi="600" verticalDpi="600" orientation="portrait" paperSize="9" scale="50" r:id="rId2"/>
  <headerFooter alignWithMargins="0">
    <oddFooter>&amp;C&amp;6&amp;A&amp;R&amp;6ausgedruckt am &amp;D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Q47" sqref="Q47"/>
    </sheetView>
  </sheetViews>
  <sheetFormatPr defaultColWidth="11.421875" defaultRowHeight="12.75"/>
  <cols>
    <col min="2" max="2" width="25.00390625" style="0" bestFit="1" customWidth="1"/>
    <col min="3" max="6" width="6.7109375" style="0" customWidth="1"/>
    <col min="8" max="9" width="8.7109375" style="0" customWidth="1"/>
    <col min="11" max="14" width="6.7109375" style="0" customWidth="1"/>
    <col min="15" max="15" width="28.7109375" style="0" bestFit="1" customWidth="1"/>
  </cols>
  <sheetData>
    <row r="1" spans="1:16" ht="18">
      <c r="A1" s="588" t="s">
        <v>39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 ht="18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ht="23.25">
      <c r="A3" s="589" t="s">
        <v>114</v>
      </c>
      <c r="B3" s="589"/>
      <c r="C3" s="589"/>
      <c r="D3" s="17" t="s">
        <v>40</v>
      </c>
      <c r="E3" s="18"/>
      <c r="F3" s="19"/>
      <c r="G3" s="590" t="s">
        <v>41</v>
      </c>
      <c r="H3" s="591"/>
      <c r="I3" s="591"/>
      <c r="J3" s="577"/>
      <c r="K3" s="577"/>
      <c r="L3" s="577"/>
      <c r="M3" s="592" t="s">
        <v>42</v>
      </c>
      <c r="N3" s="592"/>
      <c r="O3" s="21"/>
      <c r="P3" s="18"/>
    </row>
    <row r="4" spans="1:16" ht="23.25">
      <c r="A4" s="23"/>
      <c r="B4" s="18"/>
      <c r="C4" s="18"/>
      <c r="D4" s="24"/>
      <c r="E4" s="18"/>
      <c r="F4" s="18"/>
      <c r="G4" s="18"/>
      <c r="H4" s="18"/>
      <c r="I4" s="18"/>
      <c r="J4" s="18"/>
      <c r="K4" s="18"/>
      <c r="L4" s="18"/>
      <c r="M4" s="25"/>
      <c r="N4" s="26"/>
      <c r="O4" s="18"/>
      <c r="P4" s="18"/>
    </row>
    <row r="5" spans="1:16" ht="23.25">
      <c r="A5" s="23"/>
      <c r="B5" s="18"/>
      <c r="C5" s="18"/>
      <c r="D5" s="17" t="s">
        <v>43</v>
      </c>
      <c r="E5" s="18"/>
      <c r="F5" s="19" t="str">
        <f>'[1]1. Wettkampf'!F5</f>
        <v>x</v>
      </c>
      <c r="G5" s="18"/>
      <c r="H5" s="18"/>
      <c r="I5" s="18"/>
      <c r="J5" s="18"/>
      <c r="K5" s="18"/>
      <c r="L5" s="18"/>
      <c r="M5" s="592" t="s">
        <v>44</v>
      </c>
      <c r="N5" s="592"/>
      <c r="O5" s="27"/>
      <c r="P5" s="18"/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4.25">
      <c r="A7" s="579" t="s">
        <v>45</v>
      </c>
      <c r="B7" s="579"/>
      <c r="C7" s="579"/>
      <c r="D7" s="579"/>
      <c r="E7" s="579"/>
      <c r="F7" s="579"/>
      <c r="G7" s="579"/>
      <c r="H7" s="579"/>
      <c r="I7" s="579" t="s">
        <v>46</v>
      </c>
      <c r="J7" s="579"/>
      <c r="K7" s="579"/>
      <c r="L7" s="579"/>
      <c r="M7" s="579"/>
      <c r="N7" s="579"/>
      <c r="O7" s="579"/>
      <c r="P7" s="579"/>
    </row>
    <row r="8" spans="1:16" ht="18">
      <c r="A8" s="580" t="s">
        <v>177</v>
      </c>
      <c r="B8" s="581"/>
      <c r="C8" s="581"/>
      <c r="D8" s="581"/>
      <c r="E8" s="581"/>
      <c r="F8" s="581"/>
      <c r="G8" s="581"/>
      <c r="H8" s="582"/>
      <c r="I8" s="580" t="s">
        <v>109</v>
      </c>
      <c r="J8" s="581"/>
      <c r="K8" s="581"/>
      <c r="L8" s="581"/>
      <c r="M8" s="581"/>
      <c r="N8" s="581"/>
      <c r="O8" s="581"/>
      <c r="P8" s="581"/>
    </row>
    <row r="9" spans="1:17" ht="13.5" thickBot="1">
      <c r="A9" s="29"/>
      <c r="B9" s="29"/>
      <c r="C9" s="583" t="s">
        <v>47</v>
      </c>
      <c r="D9" s="584"/>
      <c r="E9" s="584"/>
      <c r="F9" s="585"/>
      <c r="G9" s="32"/>
      <c r="H9" s="586" t="s">
        <v>48</v>
      </c>
      <c r="I9" s="587"/>
      <c r="J9" s="32"/>
      <c r="K9" s="583" t="s">
        <v>47</v>
      </c>
      <c r="L9" s="584"/>
      <c r="M9" s="584"/>
      <c r="N9" s="585"/>
      <c r="O9" s="29"/>
      <c r="P9" s="29"/>
      <c r="Q9" s="3" t="s">
        <v>122</v>
      </c>
    </row>
    <row r="10" spans="1:16" ht="19.5" customHeight="1" thickBot="1" thickTop="1">
      <c r="A10" s="33" t="s">
        <v>49</v>
      </c>
      <c r="B10" s="243" t="s">
        <v>113</v>
      </c>
      <c r="C10" s="34">
        <v>1</v>
      </c>
      <c r="D10" s="34">
        <v>2</v>
      </c>
      <c r="E10" s="34">
        <v>3</v>
      </c>
      <c r="F10" s="30">
        <v>4</v>
      </c>
      <c r="G10" s="35" t="s">
        <v>50</v>
      </c>
      <c r="H10" s="574" t="s">
        <v>51</v>
      </c>
      <c r="I10" s="574"/>
      <c r="J10" s="35" t="s">
        <v>50</v>
      </c>
      <c r="K10" s="31">
        <v>1</v>
      </c>
      <c r="L10" s="34">
        <v>2</v>
      </c>
      <c r="M10" s="34">
        <v>3</v>
      </c>
      <c r="N10" s="34">
        <v>4</v>
      </c>
      <c r="O10" s="243" t="s">
        <v>113</v>
      </c>
      <c r="P10" s="33" t="s">
        <v>49</v>
      </c>
    </row>
    <row r="11" spans="1:16" ht="19.5" customHeight="1" thickBot="1" thickTop="1">
      <c r="A11" s="37">
        <v>1</v>
      </c>
      <c r="B11" s="38" t="s">
        <v>72</v>
      </c>
      <c r="C11" s="39">
        <v>93</v>
      </c>
      <c r="D11" s="39">
        <v>91</v>
      </c>
      <c r="E11" s="39">
        <v>87</v>
      </c>
      <c r="F11" s="40">
        <v>92</v>
      </c>
      <c r="G11" s="41">
        <f>SUM(C11:F11)</f>
        <v>363</v>
      </c>
      <c r="H11" s="42">
        <f>IF(G11&gt;J11,1,0)</f>
        <v>1</v>
      </c>
      <c r="I11" s="43">
        <f>IF(J11&gt;G11,1,0)</f>
        <v>0</v>
      </c>
      <c r="J11" s="41">
        <f>SUM(K11:N11)</f>
        <v>352</v>
      </c>
      <c r="K11" s="44">
        <v>92</v>
      </c>
      <c r="L11" s="39">
        <v>87</v>
      </c>
      <c r="M11" s="39">
        <v>90</v>
      </c>
      <c r="N11" s="39">
        <v>83</v>
      </c>
      <c r="O11" s="38" t="s">
        <v>121</v>
      </c>
      <c r="P11" s="45">
        <v>2</v>
      </c>
    </row>
    <row r="12" spans="1:16" ht="19.5" customHeight="1" thickBot="1" thickTop="1">
      <c r="A12" s="37">
        <v>3</v>
      </c>
      <c r="B12" s="38" t="s">
        <v>73</v>
      </c>
      <c r="C12" s="39">
        <v>88</v>
      </c>
      <c r="D12" s="39">
        <v>86</v>
      </c>
      <c r="E12" s="39">
        <v>82</v>
      </c>
      <c r="F12" s="40">
        <v>91</v>
      </c>
      <c r="G12" s="41">
        <f>SUM(C12:F12)</f>
        <v>347</v>
      </c>
      <c r="H12" s="42">
        <f>IF(G12&gt;J12,1,0)</f>
        <v>0</v>
      </c>
      <c r="I12" s="43">
        <f>IF(J12&gt;G12,1,0)</f>
        <v>1</v>
      </c>
      <c r="J12" s="41">
        <f>SUM(K12:N12)</f>
        <v>359</v>
      </c>
      <c r="K12" s="44">
        <v>89</v>
      </c>
      <c r="L12" s="39">
        <v>94</v>
      </c>
      <c r="M12" s="39">
        <v>88</v>
      </c>
      <c r="N12" s="39">
        <v>88</v>
      </c>
      <c r="O12" s="38" t="s">
        <v>169</v>
      </c>
      <c r="P12" s="45">
        <v>4</v>
      </c>
    </row>
    <row r="13" spans="1:16" ht="19.5" customHeight="1" thickBot="1" thickTop="1">
      <c r="A13" s="37">
        <v>5</v>
      </c>
      <c r="B13" s="38" t="s">
        <v>76</v>
      </c>
      <c r="C13" s="39">
        <v>92</v>
      </c>
      <c r="D13" s="39">
        <v>92</v>
      </c>
      <c r="E13" s="39">
        <v>90</v>
      </c>
      <c r="F13" s="40">
        <v>88</v>
      </c>
      <c r="G13" s="41">
        <f>SUM(C13:F13)</f>
        <v>362</v>
      </c>
      <c r="H13" s="42">
        <f>IF(G13&gt;J13,1,0)</f>
        <v>1</v>
      </c>
      <c r="I13" s="43">
        <f>IF(J13&gt;G13,1,0)</f>
        <v>0</v>
      </c>
      <c r="J13" s="41">
        <f>SUM(K13:N13)</f>
        <v>347</v>
      </c>
      <c r="K13" s="44">
        <v>89</v>
      </c>
      <c r="L13" s="39">
        <v>87</v>
      </c>
      <c r="M13" s="39">
        <v>89</v>
      </c>
      <c r="N13" s="39">
        <v>82</v>
      </c>
      <c r="O13" s="38" t="s">
        <v>110</v>
      </c>
      <c r="P13" s="45">
        <v>6</v>
      </c>
    </row>
    <row r="14" spans="1:16" ht="19.5" customHeight="1" thickBot="1" thickTop="1">
      <c r="A14" s="37">
        <v>7</v>
      </c>
      <c r="B14" s="38" t="s">
        <v>75</v>
      </c>
      <c r="C14" s="39">
        <v>90</v>
      </c>
      <c r="D14" s="39">
        <v>86</v>
      </c>
      <c r="E14" s="39">
        <v>87</v>
      </c>
      <c r="F14" s="40">
        <v>88</v>
      </c>
      <c r="G14" s="41">
        <f>SUM(C14:F14)</f>
        <v>351</v>
      </c>
      <c r="H14" s="42">
        <f>IF(G14&gt;J14,1,0)</f>
        <v>1</v>
      </c>
      <c r="I14" s="43">
        <f>IF(J14&gt;G14,1,0)</f>
        <v>0</v>
      </c>
      <c r="J14" s="41">
        <f>SUM(K14:N14)</f>
        <v>342</v>
      </c>
      <c r="K14" s="44">
        <v>84</v>
      </c>
      <c r="L14" s="39">
        <v>85</v>
      </c>
      <c r="M14" s="39">
        <v>85</v>
      </c>
      <c r="N14" s="39">
        <v>88</v>
      </c>
      <c r="O14" s="38" t="s">
        <v>174</v>
      </c>
      <c r="P14" s="45">
        <v>8</v>
      </c>
    </row>
    <row r="15" spans="1:16" ht="19.5" customHeight="1" thickTop="1">
      <c r="A15" s="37">
        <v>9</v>
      </c>
      <c r="B15" s="38" t="s">
        <v>74</v>
      </c>
      <c r="C15" s="50">
        <v>80</v>
      </c>
      <c r="D15" s="50">
        <v>90</v>
      </c>
      <c r="E15" s="50">
        <v>86</v>
      </c>
      <c r="F15" s="51">
        <v>91</v>
      </c>
      <c r="G15" s="52">
        <f>SUM(C15:F15)</f>
        <v>347</v>
      </c>
      <c r="H15" s="42">
        <f>IF(G15&gt;J15,1,0)</f>
        <v>1</v>
      </c>
      <c r="I15" s="43">
        <f>IF(J15&gt;G15,1,0)</f>
        <v>0</v>
      </c>
      <c r="J15" s="52">
        <f>SUM(K15:N15)</f>
        <v>342</v>
      </c>
      <c r="K15" s="53">
        <v>86</v>
      </c>
      <c r="L15" s="50">
        <v>88</v>
      </c>
      <c r="M15" s="50">
        <v>78</v>
      </c>
      <c r="N15" s="50">
        <v>90</v>
      </c>
      <c r="O15" s="38" t="s">
        <v>170</v>
      </c>
      <c r="P15" s="45">
        <v>10</v>
      </c>
    </row>
    <row r="16" spans="1:16" ht="16.5" thickBot="1">
      <c r="A16" s="54"/>
      <c r="B16" s="55" t="s">
        <v>52</v>
      </c>
      <c r="C16" s="244" t="s">
        <v>25</v>
      </c>
      <c r="D16" s="245" t="s">
        <v>26</v>
      </c>
      <c r="E16" s="245" t="s">
        <v>27</v>
      </c>
      <c r="F16" s="245" t="s">
        <v>28</v>
      </c>
      <c r="G16" s="246" t="s">
        <v>29</v>
      </c>
      <c r="H16" s="575"/>
      <c r="I16" s="576"/>
      <c r="J16" s="56" t="s">
        <v>25</v>
      </c>
      <c r="K16" s="57" t="s">
        <v>26</v>
      </c>
      <c r="L16" s="57" t="s">
        <v>27</v>
      </c>
      <c r="M16" s="57" t="s">
        <v>28</v>
      </c>
      <c r="N16" s="58" t="s">
        <v>29</v>
      </c>
      <c r="O16" s="59" t="s">
        <v>52</v>
      </c>
      <c r="P16" s="60"/>
    </row>
    <row r="17" spans="1:16" ht="13.5" thickTop="1">
      <c r="A17" s="62">
        <v>1</v>
      </c>
      <c r="B17" s="63">
        <f>IF(G11=J11,B11,"")</f>
      </c>
      <c r="C17" s="64"/>
      <c r="D17" s="64"/>
      <c r="E17" s="64"/>
      <c r="F17" s="65"/>
      <c r="G17" s="65"/>
      <c r="H17" s="66">
        <f>IF(C17&gt;J17,1,IF(D17&gt;K17,1,IF(E17&gt;L17,1,IF(F17&gt;M17,1,IF(G17&gt;N17,1,0)))))</f>
        <v>0</v>
      </c>
      <c r="I17" s="67">
        <f>IF(J17&gt;C17,1,IF(K17&gt;D17,1,IF(L17&gt;E17,1,IF(M17&gt;F17,1,IF(N17&gt;G17,1,0)))))</f>
        <v>0</v>
      </c>
      <c r="J17" s="68"/>
      <c r="K17" s="68"/>
      <c r="L17" s="64"/>
      <c r="M17" s="69"/>
      <c r="N17" s="69"/>
      <c r="O17" s="63">
        <f>IF(J11=G11,O11,"")</f>
      </c>
      <c r="P17" s="62">
        <v>2</v>
      </c>
    </row>
    <row r="18" spans="1:16" ht="12.75">
      <c r="A18" s="62">
        <v>3</v>
      </c>
      <c r="B18" s="63">
        <f>IF(G12=J12,B12,"")</f>
      </c>
      <c r="C18" s="64"/>
      <c r="D18" s="64"/>
      <c r="E18" s="64"/>
      <c r="F18" s="65"/>
      <c r="G18" s="65"/>
      <c r="H18" s="71">
        <f>IF(C18&gt;J18,1,IF(D18&gt;K18,1,IF(E18&gt;L18,1,IF(F18&gt;M18,1,IF(G18&gt;N18,1,0)))))</f>
        <v>0</v>
      </c>
      <c r="I18" s="72">
        <f>IF(J18&gt;C18,1,IF(K18&gt;D18,1,IF(L18&gt;E18,1,IF(M18&gt;F18,1,IF(N18&gt;G18,1,0)))))</f>
        <v>0</v>
      </c>
      <c r="J18" s="68"/>
      <c r="K18" s="68"/>
      <c r="L18" s="64"/>
      <c r="M18" s="69"/>
      <c r="N18" s="69"/>
      <c r="O18" s="63">
        <f>IF(J12=G12,O12,"")</f>
      </c>
      <c r="P18" s="62">
        <v>4</v>
      </c>
    </row>
    <row r="19" spans="1:16" ht="12.75">
      <c r="A19" s="62">
        <v>5</v>
      </c>
      <c r="B19" s="63">
        <f>IF(G13=J13,B13,"")</f>
      </c>
      <c r="C19" s="64"/>
      <c r="D19" s="64"/>
      <c r="E19" s="64"/>
      <c r="F19" s="65"/>
      <c r="G19" s="65"/>
      <c r="H19" s="71">
        <f>IF(C19&gt;J19,1,IF(D19&gt;K19,1,IF(E19&gt;L19,1,IF(F19&gt;M19,1,IF(G19&gt;N19,1,0)))))</f>
        <v>0</v>
      </c>
      <c r="I19" s="72">
        <f>IF(J19&gt;C19,1,IF(K19&gt;D19,1,IF(L19&gt;E19,1,IF(M19&gt;F19,1,IF(N19&gt;G19,1,0)))))</f>
        <v>0</v>
      </c>
      <c r="J19" s="68"/>
      <c r="K19" s="68"/>
      <c r="L19" s="64"/>
      <c r="M19" s="69"/>
      <c r="N19" s="69"/>
      <c r="O19" s="63">
        <f>IF(J13=G13,O13,"")</f>
      </c>
      <c r="P19" s="62">
        <v>6</v>
      </c>
    </row>
    <row r="20" spans="1:16" ht="12.75">
      <c r="A20" s="62">
        <v>7</v>
      </c>
      <c r="B20" s="63">
        <f>IF(G14=J14,B14,"")</f>
      </c>
      <c r="C20" s="64"/>
      <c r="D20" s="64"/>
      <c r="E20" s="64"/>
      <c r="F20" s="65"/>
      <c r="G20" s="65"/>
      <c r="H20" s="71">
        <f>IF(C20&gt;J20,1,IF(D20&gt;K20,1,IF(E20&gt;L20,1,IF(F20&gt;M20,1,IF(G20&gt;N20,1,0)))))</f>
        <v>0</v>
      </c>
      <c r="I20" s="72">
        <f>IF(J20&gt;C20,1,IF(K20&gt;D20,1,IF(L20&gt;E20,1,IF(M20&gt;F20,1,IF(N20&gt;G20,1,0)))))</f>
        <v>0</v>
      </c>
      <c r="J20" s="68"/>
      <c r="K20" s="68"/>
      <c r="L20" s="64"/>
      <c r="M20" s="69"/>
      <c r="N20" s="69"/>
      <c r="O20" s="63">
        <f>IF(J14=G14,O14,"")</f>
      </c>
      <c r="P20" s="62">
        <v>8</v>
      </c>
    </row>
    <row r="21" spans="1:16" ht="13.5" thickBot="1">
      <c r="A21" s="62">
        <v>9</v>
      </c>
      <c r="B21" s="63">
        <f>IF(G15=J15,B15,"")</f>
      </c>
      <c r="C21" s="64"/>
      <c r="D21" s="64"/>
      <c r="E21" s="64"/>
      <c r="F21" s="65"/>
      <c r="G21" s="65"/>
      <c r="H21" s="73">
        <f>IF(C21&gt;J21,1,IF(D21&gt;K21,1,IF(E21&gt;L21,1,IF(F21&gt;M21,1,IF(G21&gt;N21,1,0)))))</f>
        <v>0</v>
      </c>
      <c r="I21" s="74">
        <f>IF(J21&gt;C21,1,IF(K21&gt;D21,1,IF(L21&gt;E21,1,IF(M21&gt;F21,1,IF(N21&gt;G21,1,0)))))</f>
        <v>0</v>
      </c>
      <c r="J21" s="68"/>
      <c r="K21" s="68"/>
      <c r="L21" s="64"/>
      <c r="M21" s="69"/>
      <c r="N21" s="69"/>
      <c r="O21" s="63">
        <f>IF(J15=G15,O15,"")</f>
      </c>
      <c r="P21" s="62">
        <v>10</v>
      </c>
    </row>
    <row r="22" spans="1:16" ht="21.75" thickBot="1" thickTop="1">
      <c r="A22" s="75"/>
      <c r="B22" s="76" t="s">
        <v>53</v>
      </c>
      <c r="C22" s="75"/>
      <c r="D22" s="75"/>
      <c r="E22" s="75"/>
      <c r="F22" s="75"/>
      <c r="G22" s="75"/>
      <c r="H22" s="77">
        <f>SUM(H17:H21,H11:H15)</f>
        <v>4</v>
      </c>
      <c r="I22" s="77">
        <f>SUM(I17:I21,I11:I15)</f>
        <v>1</v>
      </c>
      <c r="J22" s="75"/>
      <c r="K22" s="75"/>
      <c r="L22" s="75"/>
      <c r="M22" s="75"/>
      <c r="N22" s="75"/>
      <c r="O22" s="75"/>
      <c r="P22" s="75"/>
    </row>
    <row r="23" spans="1:16" ht="13.5" thickTop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8"/>
      <c r="O23" s="22"/>
      <c r="P23" s="22"/>
    </row>
    <row r="24" spans="1:16" ht="12.75">
      <c r="A24" s="22"/>
      <c r="B24" s="79" t="s">
        <v>54</v>
      </c>
      <c r="C24" s="22"/>
      <c r="D24" s="22"/>
      <c r="E24" s="22"/>
      <c r="F24" s="22"/>
      <c r="G24" s="79" t="s">
        <v>55</v>
      </c>
      <c r="H24" s="80"/>
      <c r="I24" s="80"/>
      <c r="J24" s="22"/>
      <c r="K24" s="22"/>
      <c r="L24" s="22"/>
      <c r="M24" s="22"/>
      <c r="N24" s="22"/>
      <c r="O24" s="79" t="s">
        <v>56</v>
      </c>
      <c r="P24" s="22"/>
    </row>
    <row r="25" spans="1:1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.75">
      <c r="A26" s="81" t="s">
        <v>61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 t="s">
        <v>57</v>
      </c>
      <c r="P26" s="82"/>
    </row>
    <row r="27" spans="1:1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84" t="s">
        <v>58</v>
      </c>
      <c r="P27" s="85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84" t="s">
        <v>18</v>
      </c>
      <c r="P28" s="85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84" t="s">
        <v>59</v>
      </c>
      <c r="P29" s="85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4" t="s">
        <v>60</v>
      </c>
      <c r="P30" s="85"/>
    </row>
    <row r="31" spans="1:1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4" spans="1:16" ht="18">
      <c r="A34" s="588" t="s">
        <v>39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</row>
    <row r="35" spans="1:16" ht="18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</row>
    <row r="36" spans="1:16" ht="23.25">
      <c r="A36" s="589" t="s">
        <v>114</v>
      </c>
      <c r="B36" s="589"/>
      <c r="C36" s="589"/>
      <c r="D36" s="17" t="s">
        <v>40</v>
      </c>
      <c r="E36" s="18"/>
      <c r="F36" s="19"/>
      <c r="G36" s="590" t="s">
        <v>41</v>
      </c>
      <c r="H36" s="591"/>
      <c r="I36" s="591"/>
      <c r="J36" s="278"/>
      <c r="K36" s="20"/>
      <c r="L36" s="242"/>
      <c r="M36" s="592" t="s">
        <v>42</v>
      </c>
      <c r="N36" s="592"/>
      <c r="O36" s="21"/>
      <c r="P36" s="18"/>
    </row>
    <row r="37" spans="1:16" ht="23.25">
      <c r="A37" s="23"/>
      <c r="B37" s="18"/>
      <c r="C37" s="18"/>
      <c r="D37" s="24"/>
      <c r="E37" s="18"/>
      <c r="F37" s="18"/>
      <c r="G37" s="18"/>
      <c r="H37" s="18"/>
      <c r="I37" s="18"/>
      <c r="J37" s="18"/>
      <c r="K37" s="18"/>
      <c r="L37" s="18"/>
      <c r="M37" s="25"/>
      <c r="N37" s="26"/>
      <c r="O37" s="18"/>
      <c r="P37" s="18"/>
    </row>
    <row r="38" spans="1:16" ht="23.25">
      <c r="A38" s="23"/>
      <c r="B38" s="18"/>
      <c r="C38" s="18"/>
      <c r="D38" s="17" t="s">
        <v>43</v>
      </c>
      <c r="E38" s="18"/>
      <c r="F38" s="19" t="s">
        <v>118</v>
      </c>
      <c r="G38" s="18"/>
      <c r="H38" s="18"/>
      <c r="I38" s="18"/>
      <c r="J38" s="18"/>
      <c r="K38" s="18"/>
      <c r="L38" s="18"/>
      <c r="M38" s="578" t="s">
        <v>44</v>
      </c>
      <c r="N38" s="578"/>
      <c r="O38" s="27"/>
      <c r="P38" s="18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579" t="s">
        <v>45</v>
      </c>
      <c r="B40" s="579"/>
      <c r="C40" s="579"/>
      <c r="D40" s="579"/>
      <c r="E40" s="579"/>
      <c r="F40" s="579"/>
      <c r="G40" s="579"/>
      <c r="H40" s="579"/>
      <c r="I40" s="579" t="s">
        <v>46</v>
      </c>
      <c r="J40" s="579"/>
      <c r="K40" s="579"/>
      <c r="L40" s="579"/>
      <c r="M40" s="579"/>
      <c r="N40" s="579"/>
      <c r="O40" s="579"/>
      <c r="P40" s="579"/>
    </row>
    <row r="41" spans="1:16" ht="18">
      <c r="A41" s="580" t="s">
        <v>2</v>
      </c>
      <c r="B41" s="581"/>
      <c r="C41" s="581"/>
      <c r="D41" s="581"/>
      <c r="E41" s="581"/>
      <c r="F41" s="581"/>
      <c r="G41" s="581"/>
      <c r="H41" s="582"/>
      <c r="I41" s="580" t="s">
        <v>176</v>
      </c>
      <c r="J41" s="581"/>
      <c r="K41" s="581"/>
      <c r="L41" s="581"/>
      <c r="M41" s="581"/>
      <c r="N41" s="581"/>
      <c r="O41" s="581"/>
      <c r="P41" s="581"/>
    </row>
    <row r="42" spans="1:16" ht="13.5" thickBot="1">
      <c r="A42" s="29"/>
      <c r="B42" s="29"/>
      <c r="C42" s="583" t="s">
        <v>47</v>
      </c>
      <c r="D42" s="584"/>
      <c r="E42" s="584"/>
      <c r="F42" s="585"/>
      <c r="G42" s="32"/>
      <c r="H42" s="586" t="s">
        <v>48</v>
      </c>
      <c r="I42" s="587"/>
      <c r="J42" s="32"/>
      <c r="K42" s="583" t="s">
        <v>47</v>
      </c>
      <c r="L42" s="584"/>
      <c r="M42" s="584"/>
      <c r="N42" s="585"/>
      <c r="O42" s="29"/>
      <c r="P42" s="29"/>
    </row>
    <row r="43" spans="1:16" ht="14.25" thickBot="1" thickTop="1">
      <c r="A43" s="33" t="s">
        <v>49</v>
      </c>
      <c r="B43" s="243" t="s">
        <v>113</v>
      </c>
      <c r="C43" s="34">
        <v>1</v>
      </c>
      <c r="D43" s="34">
        <v>2</v>
      </c>
      <c r="E43" s="34">
        <v>3</v>
      </c>
      <c r="F43" s="30">
        <v>4</v>
      </c>
      <c r="G43" s="35" t="s">
        <v>50</v>
      </c>
      <c r="H43" s="574" t="s">
        <v>51</v>
      </c>
      <c r="I43" s="574"/>
      <c r="J43" s="35" t="s">
        <v>50</v>
      </c>
      <c r="K43" s="31">
        <v>1</v>
      </c>
      <c r="L43" s="34">
        <v>2</v>
      </c>
      <c r="M43" s="34">
        <v>3</v>
      </c>
      <c r="N43" s="34">
        <v>4</v>
      </c>
      <c r="O43" s="243" t="s">
        <v>113</v>
      </c>
      <c r="P43" s="33" t="s">
        <v>49</v>
      </c>
    </row>
    <row r="44" spans="1:16" ht="19.5" thickBot="1" thickTop="1">
      <c r="A44" s="37">
        <v>1</v>
      </c>
      <c r="B44" s="38" t="s">
        <v>34</v>
      </c>
      <c r="C44" s="39">
        <v>86</v>
      </c>
      <c r="D44" s="39">
        <v>88</v>
      </c>
      <c r="E44" s="39">
        <v>86</v>
      </c>
      <c r="F44" s="40">
        <v>90</v>
      </c>
      <c r="G44" s="41">
        <f>SUM(C44:F44)</f>
        <v>350</v>
      </c>
      <c r="H44" s="42">
        <f>IF(G44&gt;J44,1,0)</f>
        <v>0</v>
      </c>
      <c r="I44" s="43">
        <f>IF(J44&gt;G44,1,0)</f>
        <v>1</v>
      </c>
      <c r="J44" s="41">
        <f>SUM(K44:N44)</f>
        <v>369</v>
      </c>
      <c r="K44" s="44">
        <v>92</v>
      </c>
      <c r="L44" s="39">
        <v>95</v>
      </c>
      <c r="M44" s="39">
        <v>93</v>
      </c>
      <c r="N44" s="39">
        <v>89</v>
      </c>
      <c r="O44" s="38" t="s">
        <v>180</v>
      </c>
      <c r="P44" s="45">
        <v>2</v>
      </c>
    </row>
    <row r="45" spans="1:16" ht="19.5" thickBot="1" thickTop="1">
      <c r="A45" s="37">
        <v>3</v>
      </c>
      <c r="B45" s="38"/>
      <c r="C45" s="39"/>
      <c r="D45" s="39"/>
      <c r="E45" s="39"/>
      <c r="F45" s="40"/>
      <c r="G45" s="41">
        <f>SUM(C45:F45)</f>
        <v>0</v>
      </c>
      <c r="H45" s="42">
        <f>IF(G45&gt;J45,1,0)</f>
        <v>0</v>
      </c>
      <c r="I45" s="43">
        <f>IF(J45&gt;G45,1,0)</f>
        <v>1</v>
      </c>
      <c r="J45" s="41">
        <f>SUM(K45:N45)</f>
        <v>346</v>
      </c>
      <c r="K45" s="44">
        <v>88</v>
      </c>
      <c r="L45" s="39">
        <v>83</v>
      </c>
      <c r="M45" s="39">
        <v>90</v>
      </c>
      <c r="N45" s="39">
        <v>85</v>
      </c>
      <c r="O45" s="38" t="s">
        <v>153</v>
      </c>
      <c r="P45" s="45">
        <v>4</v>
      </c>
    </row>
    <row r="46" spans="1:16" ht="19.5" thickBot="1" thickTop="1">
      <c r="A46" s="37">
        <v>5</v>
      </c>
      <c r="B46" s="38"/>
      <c r="C46" s="39"/>
      <c r="D46" s="39"/>
      <c r="E46" s="39"/>
      <c r="F46" s="40"/>
      <c r="G46" s="41">
        <f>SUM(C46:F46)</f>
        <v>0</v>
      </c>
      <c r="H46" s="42">
        <f>IF(G46&gt;J46,1,0)</f>
        <v>0</v>
      </c>
      <c r="I46" s="43">
        <f>IF(J46&gt;G46,1,0)</f>
        <v>1</v>
      </c>
      <c r="J46" s="41">
        <f>SUM(K46:N46)</f>
        <v>333</v>
      </c>
      <c r="K46" s="44">
        <v>80</v>
      </c>
      <c r="L46" s="39">
        <v>82</v>
      </c>
      <c r="M46" s="39">
        <v>87</v>
      </c>
      <c r="N46" s="39">
        <v>84</v>
      </c>
      <c r="O46" s="38" t="s">
        <v>154</v>
      </c>
      <c r="P46" s="45">
        <v>6</v>
      </c>
    </row>
    <row r="47" spans="1:16" ht="19.5" thickBot="1" thickTop="1">
      <c r="A47" s="37">
        <v>7</v>
      </c>
      <c r="B47" s="38"/>
      <c r="C47" s="39"/>
      <c r="D47" s="39"/>
      <c r="E47" s="39"/>
      <c r="F47" s="40"/>
      <c r="G47" s="41">
        <f>SUM(C47:F47)</f>
        <v>0</v>
      </c>
      <c r="H47" s="42">
        <f>IF(G47&gt;J47,1,0)</f>
        <v>0</v>
      </c>
      <c r="I47" s="43">
        <f>IF(J47&gt;G47,1,0)</f>
        <v>1</v>
      </c>
      <c r="J47" s="41">
        <f>SUM(K47:N47)</f>
        <v>336</v>
      </c>
      <c r="K47" s="44">
        <v>84</v>
      </c>
      <c r="L47" s="39">
        <v>87</v>
      </c>
      <c r="M47" s="39">
        <v>82</v>
      </c>
      <c r="N47" s="39">
        <v>83</v>
      </c>
      <c r="O47" s="38" t="s">
        <v>181</v>
      </c>
      <c r="P47" s="45">
        <v>8</v>
      </c>
    </row>
    <row r="48" spans="1:16" ht="18.75" thickTop="1">
      <c r="A48" s="37">
        <v>9</v>
      </c>
      <c r="B48" s="38"/>
      <c r="C48" s="50"/>
      <c r="D48" s="50"/>
      <c r="E48" s="50"/>
      <c r="F48" s="51"/>
      <c r="G48" s="52">
        <f>SUM(C48:F48)</f>
        <v>0</v>
      </c>
      <c r="H48" s="42">
        <f>IF(G48&gt;J48,1,0)</f>
        <v>0</v>
      </c>
      <c r="I48" s="43">
        <f>IF(J48&gt;G48,1,0)</f>
        <v>1</v>
      </c>
      <c r="J48" s="52">
        <v>1</v>
      </c>
      <c r="K48" s="53"/>
      <c r="L48" s="50"/>
      <c r="M48" s="50"/>
      <c r="N48" s="50"/>
      <c r="O48" s="38" t="s">
        <v>178</v>
      </c>
      <c r="P48" s="45">
        <v>10</v>
      </c>
    </row>
    <row r="49" spans="1:16" ht="16.5" thickBot="1">
      <c r="A49" s="54"/>
      <c r="B49" s="55" t="s">
        <v>52</v>
      </c>
      <c r="C49" s="244" t="s">
        <v>25</v>
      </c>
      <c r="D49" s="245" t="s">
        <v>26</v>
      </c>
      <c r="E49" s="245" t="s">
        <v>27</v>
      </c>
      <c r="F49" s="245" t="s">
        <v>28</v>
      </c>
      <c r="G49" s="246" t="s">
        <v>29</v>
      </c>
      <c r="H49" s="575"/>
      <c r="I49" s="576"/>
      <c r="J49" s="56" t="s">
        <v>25</v>
      </c>
      <c r="K49" s="57" t="s">
        <v>26</v>
      </c>
      <c r="L49" s="57" t="s">
        <v>27</v>
      </c>
      <c r="M49" s="57" t="s">
        <v>28</v>
      </c>
      <c r="N49" s="58" t="s">
        <v>29</v>
      </c>
      <c r="O49" s="59" t="s">
        <v>52</v>
      </c>
      <c r="P49" s="60"/>
    </row>
    <row r="50" spans="1:16" ht="13.5" thickTop="1">
      <c r="A50" s="62">
        <v>1</v>
      </c>
      <c r="B50" s="63">
        <f>IF(G44=J44,B44,"")</f>
      </c>
      <c r="C50" s="64"/>
      <c r="D50" s="64"/>
      <c r="E50" s="64"/>
      <c r="F50" s="65"/>
      <c r="G50" s="65"/>
      <c r="H50" s="66">
        <f>IF(C50&gt;J50,1,IF(D50&gt;K50,1,IF(E50&gt;L50,1,IF(F50&gt;M50,1,IF(G50&gt;N50,1,0)))))</f>
        <v>0</v>
      </c>
      <c r="I50" s="67">
        <f>IF(J50&gt;C50,1,IF(K50&gt;D50,1,IF(L50&gt;E50,1,IF(M50&gt;F50,1,IF(N50&gt;G50,1,0)))))</f>
        <v>0</v>
      </c>
      <c r="J50" s="68"/>
      <c r="K50" s="68"/>
      <c r="L50" s="64"/>
      <c r="M50" s="69"/>
      <c r="N50" s="69"/>
      <c r="O50" s="63">
        <f>IF(J44=G44,O44,"")</f>
      </c>
      <c r="P50" s="62">
        <v>2</v>
      </c>
    </row>
    <row r="51" spans="1:16" ht="12.75">
      <c r="A51" s="62">
        <v>3</v>
      </c>
      <c r="B51" s="63">
        <f>IF(G45=J45,B45,"")</f>
      </c>
      <c r="C51" s="64"/>
      <c r="D51" s="64"/>
      <c r="E51" s="64"/>
      <c r="F51" s="65"/>
      <c r="G51" s="65"/>
      <c r="H51" s="71">
        <f>IF(C51&gt;J51,1,IF(D51&gt;K51,1,IF(E51&gt;L51,1,IF(F51&gt;M51,1,IF(G51&gt;N51,1,0)))))</f>
        <v>0</v>
      </c>
      <c r="I51" s="72">
        <f>IF(J51&gt;C51,1,IF(K51&gt;D51,1,IF(L51&gt;E51,1,IF(M51&gt;F51,1,IF(N51&gt;G51,1,0)))))</f>
        <v>0</v>
      </c>
      <c r="J51" s="68"/>
      <c r="K51" s="68"/>
      <c r="L51" s="64"/>
      <c r="M51" s="69"/>
      <c r="N51" s="69"/>
      <c r="O51" s="63">
        <f>IF(J45=G45,O45,"")</f>
      </c>
      <c r="P51" s="62">
        <v>4</v>
      </c>
    </row>
    <row r="52" spans="1:16" ht="12.75">
      <c r="A52" s="62">
        <v>5</v>
      </c>
      <c r="B52" s="63">
        <f>IF(G46=J46,B46,"")</f>
      </c>
      <c r="C52" s="64"/>
      <c r="D52" s="64"/>
      <c r="E52" s="64"/>
      <c r="F52" s="65"/>
      <c r="G52" s="65"/>
      <c r="H52" s="71">
        <f>IF(C52&gt;J52,1,IF(D52&gt;K52,1,IF(E52&gt;L52,1,IF(F52&gt;M52,1,IF(G52&gt;N52,1,0)))))</f>
        <v>0</v>
      </c>
      <c r="I52" s="72">
        <f>IF(J52&gt;C52,1,IF(K52&gt;D52,1,IF(L52&gt;E52,1,IF(M52&gt;F52,1,IF(N52&gt;G52,1,0)))))</f>
        <v>0</v>
      </c>
      <c r="J52" s="68"/>
      <c r="K52" s="68"/>
      <c r="L52" s="64"/>
      <c r="M52" s="69"/>
      <c r="N52" s="69"/>
      <c r="O52" s="63">
        <f>IF(J46=G46,O46,"")</f>
      </c>
      <c r="P52" s="62">
        <v>6</v>
      </c>
    </row>
    <row r="53" spans="1:16" ht="12.75">
      <c r="A53" s="62">
        <v>7</v>
      </c>
      <c r="B53" s="63">
        <f>IF(G47=J47,B47,"")</f>
      </c>
      <c r="C53" s="64"/>
      <c r="D53" s="64"/>
      <c r="E53" s="64"/>
      <c r="F53" s="65"/>
      <c r="G53" s="65"/>
      <c r="H53" s="71">
        <f>IF(C53&gt;J53,1,IF(D53&gt;K53,1,IF(E53&gt;L53,1,IF(F53&gt;M53,1,IF(G53&gt;N53,1,0)))))</f>
        <v>0</v>
      </c>
      <c r="I53" s="72">
        <f>IF(J53&gt;C53,1,IF(K53&gt;D53,1,IF(L53&gt;E53,1,IF(M53&gt;F53,1,IF(N53&gt;G53,1,0)))))</f>
        <v>0</v>
      </c>
      <c r="J53" s="68"/>
      <c r="K53" s="68"/>
      <c r="L53" s="64"/>
      <c r="M53" s="69"/>
      <c r="N53" s="69"/>
      <c r="O53" s="63">
        <f>IF(J47=G47,O47,"")</f>
      </c>
      <c r="P53" s="62">
        <v>8</v>
      </c>
    </row>
    <row r="54" spans="1:16" ht="13.5" thickBot="1">
      <c r="A54" s="62">
        <v>9</v>
      </c>
      <c r="B54" s="63">
        <f>IF(G48=J48,B48,"")</f>
      </c>
      <c r="C54" s="64"/>
      <c r="D54" s="64"/>
      <c r="E54" s="64"/>
      <c r="F54" s="65"/>
      <c r="G54" s="65"/>
      <c r="H54" s="73">
        <f>IF(C54&gt;J54,1,IF(D54&gt;K54,1,IF(E54&gt;L54,1,IF(F54&gt;M54,1,IF(G54&gt;N54,1,0)))))</f>
        <v>0</v>
      </c>
      <c r="I54" s="74">
        <f>IF(J54&gt;C54,1,IF(K54&gt;D54,1,IF(L54&gt;E54,1,IF(M54&gt;F54,1,IF(N54&gt;G54,1,0)))))</f>
        <v>0</v>
      </c>
      <c r="J54" s="68"/>
      <c r="K54" s="68"/>
      <c r="L54" s="64"/>
      <c r="M54" s="69"/>
      <c r="N54" s="69"/>
      <c r="O54" s="63">
        <f>IF(J48=G48,O48,"")</f>
      </c>
      <c r="P54" s="62">
        <v>10</v>
      </c>
    </row>
    <row r="55" spans="1:16" ht="21.75" thickBot="1" thickTop="1">
      <c r="A55" s="75"/>
      <c r="B55" s="76" t="s">
        <v>53</v>
      </c>
      <c r="C55" s="75"/>
      <c r="D55" s="75"/>
      <c r="E55" s="75"/>
      <c r="F55" s="75"/>
      <c r="G55" s="75"/>
      <c r="H55" s="77">
        <f>SUM(H50:H54,H44:H48)</f>
        <v>0</v>
      </c>
      <c r="I55" s="77">
        <f>SUM(I50:I54,I44:I48)</f>
        <v>5</v>
      </c>
      <c r="J55" s="75"/>
      <c r="K55" s="75"/>
      <c r="L55" s="75"/>
      <c r="M55" s="75"/>
      <c r="N55" s="75"/>
      <c r="O55" s="75"/>
      <c r="P55" s="75"/>
    </row>
    <row r="56" spans="1:16" ht="13.5" thickTop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8"/>
      <c r="O56" s="22"/>
      <c r="P56" s="22"/>
    </row>
    <row r="57" spans="1:16" ht="12.75">
      <c r="A57" s="22"/>
      <c r="B57" s="79" t="s">
        <v>54</v>
      </c>
      <c r="C57" s="22"/>
      <c r="D57" s="22"/>
      <c r="E57" s="22"/>
      <c r="F57" s="22"/>
      <c r="G57" s="79" t="s">
        <v>55</v>
      </c>
      <c r="H57" s="80"/>
      <c r="I57" s="80"/>
      <c r="J57" s="22"/>
      <c r="K57" s="22"/>
      <c r="L57" s="22"/>
      <c r="M57" s="22"/>
      <c r="N57" s="22"/>
      <c r="O57" s="79" t="s">
        <v>56</v>
      </c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5.75">
      <c r="A59" s="81" t="s">
        <v>61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 t="s">
        <v>57</v>
      </c>
      <c r="P59" s="82"/>
    </row>
    <row r="60" spans="1:16" ht="12.75">
      <c r="A60" s="22"/>
      <c r="J60" s="22"/>
      <c r="K60" s="22"/>
      <c r="L60" s="22"/>
      <c r="M60" s="22"/>
      <c r="N60" s="22"/>
      <c r="O60" s="84" t="s">
        <v>58</v>
      </c>
      <c r="P60" s="85"/>
    </row>
    <row r="61" spans="1:16" ht="15.75">
      <c r="A61" s="22"/>
      <c r="B61" s="443" t="s">
        <v>182</v>
      </c>
      <c r="C61" s="443"/>
      <c r="D61" s="443"/>
      <c r="E61" s="443"/>
      <c r="F61" s="443"/>
      <c r="G61" s="443"/>
      <c r="H61" s="443"/>
      <c r="I61" s="78"/>
      <c r="J61" s="78"/>
      <c r="K61" s="78"/>
      <c r="L61" s="78"/>
      <c r="M61" s="22"/>
      <c r="N61" s="22"/>
      <c r="O61" s="449" t="s">
        <v>18</v>
      </c>
      <c r="P61" s="85"/>
    </row>
    <row r="62" spans="1:16" ht="15.75">
      <c r="A62" s="22"/>
      <c r="B62" s="44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84" t="s">
        <v>59</v>
      </c>
      <c r="P62" s="85"/>
    </row>
    <row r="63" spans="1:1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84" t="s">
        <v>60</v>
      </c>
      <c r="P63" s="85"/>
    </row>
    <row r="64" spans="1:1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8" spans="1:16" ht="18">
      <c r="A68" s="588" t="s">
        <v>39</v>
      </c>
      <c r="B68" s="588"/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</row>
    <row r="69" spans="1:16" ht="18">
      <c r="A69" s="588"/>
      <c r="B69" s="588"/>
      <c r="C69" s="588"/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</row>
    <row r="70" spans="1:16" ht="23.25">
      <c r="A70" s="589" t="s">
        <v>114</v>
      </c>
      <c r="B70" s="589"/>
      <c r="C70" s="589"/>
      <c r="D70" s="17" t="s">
        <v>40</v>
      </c>
      <c r="E70" s="18"/>
      <c r="F70" s="19"/>
      <c r="G70" s="590" t="s">
        <v>41</v>
      </c>
      <c r="H70" s="591"/>
      <c r="I70" s="591"/>
      <c r="J70" s="254"/>
      <c r="K70" s="20"/>
      <c r="L70" s="242"/>
      <c r="M70" s="592" t="s">
        <v>42</v>
      </c>
      <c r="N70" s="592"/>
      <c r="O70" s="21"/>
      <c r="P70" s="18"/>
    </row>
    <row r="71" spans="1:16" ht="23.25">
      <c r="A71" s="23"/>
      <c r="B71" s="18"/>
      <c r="C71" s="18"/>
      <c r="D71" s="24"/>
      <c r="E71" s="18"/>
      <c r="F71" s="18"/>
      <c r="G71" s="18"/>
      <c r="H71" s="18"/>
      <c r="I71" s="18"/>
      <c r="J71" s="18"/>
      <c r="K71" s="18"/>
      <c r="L71" s="18"/>
      <c r="M71" s="25"/>
      <c r="N71" s="26"/>
      <c r="O71" s="18"/>
      <c r="P71" s="18"/>
    </row>
    <row r="72" spans="1:16" ht="23.25">
      <c r="A72" s="23"/>
      <c r="B72" s="18"/>
      <c r="C72" s="18"/>
      <c r="D72" s="17" t="s">
        <v>43</v>
      </c>
      <c r="E72" s="18"/>
      <c r="F72" s="19" t="s">
        <v>118</v>
      </c>
      <c r="G72" s="18"/>
      <c r="H72" s="18"/>
      <c r="I72" s="18"/>
      <c r="J72" s="18"/>
      <c r="K72" s="18"/>
      <c r="L72" s="18"/>
      <c r="M72" s="592" t="s">
        <v>44</v>
      </c>
      <c r="N72" s="592"/>
      <c r="O72" s="27"/>
      <c r="P72" s="18"/>
    </row>
    <row r="73" spans="1:1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4.25">
      <c r="A74" s="579" t="s">
        <v>45</v>
      </c>
      <c r="B74" s="579"/>
      <c r="C74" s="579"/>
      <c r="D74" s="579"/>
      <c r="E74" s="579"/>
      <c r="F74" s="579"/>
      <c r="G74" s="579"/>
      <c r="H74" s="579"/>
      <c r="I74" s="579" t="s">
        <v>46</v>
      </c>
      <c r="J74" s="579"/>
      <c r="K74" s="579"/>
      <c r="L74" s="579"/>
      <c r="M74" s="579"/>
      <c r="N74" s="579"/>
      <c r="O74" s="579"/>
      <c r="P74" s="579"/>
    </row>
    <row r="75" spans="1:16" ht="18">
      <c r="A75" s="580" t="s">
        <v>3</v>
      </c>
      <c r="B75" s="581"/>
      <c r="C75" s="581"/>
      <c r="D75" s="581"/>
      <c r="E75" s="581"/>
      <c r="F75" s="581"/>
      <c r="G75" s="581"/>
      <c r="H75" s="582"/>
      <c r="I75" s="580" t="s">
        <v>84</v>
      </c>
      <c r="J75" s="581"/>
      <c r="K75" s="581"/>
      <c r="L75" s="581"/>
      <c r="M75" s="581"/>
      <c r="N75" s="581"/>
      <c r="O75" s="581"/>
      <c r="P75" s="581"/>
    </row>
    <row r="76" spans="1:16" ht="13.5" thickBot="1">
      <c r="A76" s="29"/>
      <c r="B76" s="29"/>
      <c r="C76" s="583" t="s">
        <v>47</v>
      </c>
      <c r="D76" s="584"/>
      <c r="E76" s="584"/>
      <c r="F76" s="585"/>
      <c r="G76" s="32"/>
      <c r="H76" s="586" t="s">
        <v>48</v>
      </c>
      <c r="I76" s="587"/>
      <c r="J76" s="32"/>
      <c r="K76" s="583" t="s">
        <v>47</v>
      </c>
      <c r="L76" s="584"/>
      <c r="M76" s="584"/>
      <c r="N76" s="585"/>
      <c r="O76" s="29"/>
      <c r="P76" s="29"/>
    </row>
    <row r="77" spans="1:16" ht="14.25" thickBot="1" thickTop="1">
      <c r="A77" s="33" t="s">
        <v>49</v>
      </c>
      <c r="B77" s="243" t="s">
        <v>113</v>
      </c>
      <c r="C77" s="34">
        <v>1</v>
      </c>
      <c r="D77" s="34">
        <v>2</v>
      </c>
      <c r="E77" s="34">
        <v>3</v>
      </c>
      <c r="F77" s="30">
        <v>4</v>
      </c>
      <c r="G77" s="35" t="s">
        <v>50</v>
      </c>
      <c r="H77" s="574" t="s">
        <v>51</v>
      </c>
      <c r="I77" s="574"/>
      <c r="J77" s="35" t="s">
        <v>50</v>
      </c>
      <c r="K77" s="31">
        <v>1</v>
      </c>
      <c r="L77" s="34">
        <v>2</v>
      </c>
      <c r="M77" s="34">
        <v>3</v>
      </c>
      <c r="N77" s="34">
        <v>4</v>
      </c>
      <c r="O77" s="243" t="s">
        <v>113</v>
      </c>
      <c r="P77" s="33" t="s">
        <v>49</v>
      </c>
    </row>
    <row r="78" spans="1:16" ht="19.5" thickBot="1" thickTop="1">
      <c r="A78" s="37">
        <v>1</v>
      </c>
      <c r="B78" s="38" t="s">
        <v>38</v>
      </c>
      <c r="C78" s="39">
        <v>84</v>
      </c>
      <c r="D78" s="39">
        <v>88</v>
      </c>
      <c r="E78" s="39">
        <v>85</v>
      </c>
      <c r="F78" s="40">
        <v>88</v>
      </c>
      <c r="G78" s="41">
        <f>SUM(C78:F78)</f>
        <v>345</v>
      </c>
      <c r="H78" s="42">
        <f>IF(G78&gt;J78,1,0)</f>
        <v>0</v>
      </c>
      <c r="I78" s="43">
        <f>IF(J78&gt;G78,1,0)</f>
        <v>1</v>
      </c>
      <c r="J78" s="41">
        <f>SUM(K78:N78)</f>
        <v>352</v>
      </c>
      <c r="K78" s="44">
        <v>87</v>
      </c>
      <c r="L78" s="39">
        <v>90</v>
      </c>
      <c r="M78" s="39">
        <v>90</v>
      </c>
      <c r="N78" s="39">
        <v>85</v>
      </c>
      <c r="O78" s="38" t="s">
        <v>101</v>
      </c>
      <c r="P78" s="45">
        <v>2</v>
      </c>
    </row>
    <row r="79" spans="1:16" ht="19.5" thickBot="1" thickTop="1">
      <c r="A79" s="37">
        <v>3</v>
      </c>
      <c r="B79" s="38" t="s">
        <v>162</v>
      </c>
      <c r="C79" s="39">
        <v>93</v>
      </c>
      <c r="D79" s="39">
        <v>92</v>
      </c>
      <c r="E79" s="39">
        <v>88</v>
      </c>
      <c r="F79" s="40">
        <v>88</v>
      </c>
      <c r="G79" s="41">
        <f>SUM(C79:F79)</f>
        <v>361</v>
      </c>
      <c r="H79" s="42">
        <f>IF(G79&gt;J79,1,0)</f>
        <v>0</v>
      </c>
      <c r="I79" s="43">
        <f>IF(J79&gt;G79,1,0)</f>
        <v>1</v>
      </c>
      <c r="J79" s="41">
        <f>SUM(K79:N79)</f>
        <v>362</v>
      </c>
      <c r="K79" s="44">
        <v>93</v>
      </c>
      <c r="L79" s="39">
        <v>88</v>
      </c>
      <c r="M79" s="39">
        <v>90</v>
      </c>
      <c r="N79" s="39">
        <v>91</v>
      </c>
      <c r="O79" s="38" t="s">
        <v>104</v>
      </c>
      <c r="P79" s="45">
        <v>4</v>
      </c>
    </row>
    <row r="80" spans="1:16" ht="19.5" thickBot="1" thickTop="1">
      <c r="A80" s="37">
        <v>5</v>
      </c>
      <c r="B80" s="38" t="s">
        <v>83</v>
      </c>
      <c r="C80" s="39">
        <v>91</v>
      </c>
      <c r="D80" s="39">
        <v>82</v>
      </c>
      <c r="E80" s="39">
        <v>86</v>
      </c>
      <c r="F80" s="40">
        <v>86</v>
      </c>
      <c r="G80" s="41">
        <f>SUM(C80:F80)</f>
        <v>345</v>
      </c>
      <c r="H80" s="42">
        <f>IF(G80&gt;J80,1,0)</f>
        <v>0</v>
      </c>
      <c r="I80" s="43">
        <f>IF(J80&gt;G80,1,0)</f>
        <v>1</v>
      </c>
      <c r="J80" s="41">
        <f>SUM(K80:N80)</f>
        <v>357</v>
      </c>
      <c r="K80" s="44">
        <v>87</v>
      </c>
      <c r="L80" s="39">
        <v>92</v>
      </c>
      <c r="M80" s="39">
        <v>91</v>
      </c>
      <c r="N80" s="39">
        <v>87</v>
      </c>
      <c r="O80" s="38" t="s">
        <v>103</v>
      </c>
      <c r="P80" s="45">
        <v>6</v>
      </c>
    </row>
    <row r="81" spans="1:16" ht="19.5" thickBot="1" thickTop="1">
      <c r="A81" s="37">
        <v>7</v>
      </c>
      <c r="B81" s="38" t="s">
        <v>78</v>
      </c>
      <c r="C81" s="39">
        <v>85</v>
      </c>
      <c r="D81" s="39">
        <v>89</v>
      </c>
      <c r="E81" s="39">
        <v>87</v>
      </c>
      <c r="F81" s="40">
        <v>89</v>
      </c>
      <c r="G81" s="41">
        <f>SUM(C81:F81)</f>
        <v>350</v>
      </c>
      <c r="H81" s="42">
        <f>IF(G81&gt;J81,1,0)</f>
        <v>0</v>
      </c>
      <c r="I81" s="43">
        <f>IF(J81&gt;G81,1,0)</f>
        <v>1</v>
      </c>
      <c r="J81" s="41">
        <f>SUM(K81:N81)</f>
        <v>353</v>
      </c>
      <c r="K81" s="44">
        <v>91</v>
      </c>
      <c r="L81" s="39">
        <v>91</v>
      </c>
      <c r="M81" s="39">
        <v>84</v>
      </c>
      <c r="N81" s="39">
        <v>87</v>
      </c>
      <c r="O81" s="38" t="s">
        <v>105</v>
      </c>
      <c r="P81" s="45">
        <v>8</v>
      </c>
    </row>
    <row r="82" spans="1:16" ht="18.75" thickTop="1">
      <c r="A82" s="37">
        <v>9</v>
      </c>
      <c r="B82" s="38" t="s">
        <v>163</v>
      </c>
      <c r="C82" s="50">
        <v>87</v>
      </c>
      <c r="D82" s="50">
        <v>80</v>
      </c>
      <c r="E82" s="50">
        <v>88</v>
      </c>
      <c r="F82" s="51">
        <v>89</v>
      </c>
      <c r="G82" s="52">
        <f>SUM(C82:F82)</f>
        <v>344</v>
      </c>
      <c r="H82" s="42">
        <f>IF(G82&gt;J82,1,0)</f>
        <v>1</v>
      </c>
      <c r="I82" s="43">
        <f>IF(J82&gt;G82,1,0)</f>
        <v>0</v>
      </c>
      <c r="J82" s="52">
        <f>SUM(K82:N82)</f>
        <v>332</v>
      </c>
      <c r="K82" s="53">
        <v>83</v>
      </c>
      <c r="L82" s="50">
        <v>83</v>
      </c>
      <c r="M82" s="50">
        <v>84</v>
      </c>
      <c r="N82" s="50">
        <v>82</v>
      </c>
      <c r="O82" s="38" t="s">
        <v>107</v>
      </c>
      <c r="P82" s="45">
        <v>10</v>
      </c>
    </row>
    <row r="83" spans="1:16" ht="16.5" thickBot="1">
      <c r="A83" s="54"/>
      <c r="B83" s="55" t="s">
        <v>52</v>
      </c>
      <c r="C83" s="244" t="s">
        <v>25</v>
      </c>
      <c r="D83" s="245" t="s">
        <v>26</v>
      </c>
      <c r="E83" s="245" t="s">
        <v>27</v>
      </c>
      <c r="F83" s="245" t="s">
        <v>28</v>
      </c>
      <c r="G83" s="246" t="s">
        <v>29</v>
      </c>
      <c r="H83" s="575"/>
      <c r="I83" s="576"/>
      <c r="J83" s="56" t="s">
        <v>25</v>
      </c>
      <c r="K83" s="57" t="s">
        <v>26</v>
      </c>
      <c r="L83" s="57" t="s">
        <v>27</v>
      </c>
      <c r="M83" s="57" t="s">
        <v>28</v>
      </c>
      <c r="N83" s="58" t="s">
        <v>29</v>
      </c>
      <c r="O83" s="59" t="s">
        <v>52</v>
      </c>
      <c r="P83" s="60"/>
    </row>
    <row r="84" spans="1:16" ht="13.5" thickTop="1">
      <c r="A84" s="62">
        <v>1</v>
      </c>
      <c r="B84" s="63">
        <f>IF(G78=J78,B78,"")</f>
      </c>
      <c r="C84" s="64"/>
      <c r="D84" s="64"/>
      <c r="E84" s="64"/>
      <c r="F84" s="65"/>
      <c r="G84" s="65"/>
      <c r="H84" s="66">
        <f>IF(C84&gt;J84,1,IF(D84&gt;K84,1,IF(E84&gt;L84,1,IF(F84&gt;M84,1,IF(G84&gt;N84,1,0)))))</f>
        <v>0</v>
      </c>
      <c r="I84" s="67">
        <f>IF(J84&gt;C84,1,IF(K84&gt;D84,1,IF(L84&gt;E84,1,IF(M84&gt;F84,1,IF(N84&gt;G84,1,0)))))</f>
        <v>0</v>
      </c>
      <c r="J84" s="68"/>
      <c r="K84" s="68"/>
      <c r="L84" s="64"/>
      <c r="M84" s="69"/>
      <c r="N84" s="69"/>
      <c r="O84" s="63"/>
      <c r="P84" s="62">
        <v>2</v>
      </c>
    </row>
    <row r="85" spans="1:16" ht="12.75">
      <c r="A85" s="62">
        <v>3</v>
      </c>
      <c r="B85" s="63">
        <f>IF(G79=J79,B79,"")</f>
      </c>
      <c r="C85" s="64"/>
      <c r="D85" s="64"/>
      <c r="E85" s="64"/>
      <c r="F85" s="65"/>
      <c r="G85" s="65"/>
      <c r="H85" s="71">
        <f>IF(C85&gt;J85,1,IF(D85&gt;K85,1,IF(E85&gt;L85,1,IF(F85&gt;M85,1,IF(G85&gt;N85,1,0)))))</f>
        <v>0</v>
      </c>
      <c r="I85" s="72">
        <f>IF(J85&gt;C85,1,IF(K85&gt;D85,1,IF(L85&gt;E85,1,IF(M85&gt;F85,1,IF(N85&gt;G85,1,0)))))</f>
        <v>0</v>
      </c>
      <c r="J85" s="68"/>
      <c r="K85" s="68"/>
      <c r="L85" s="64"/>
      <c r="M85" s="69"/>
      <c r="N85" s="69"/>
      <c r="O85" s="63">
        <f>IF(J79=G79,O79,"")</f>
      </c>
      <c r="P85" s="62">
        <v>4</v>
      </c>
    </row>
    <row r="86" spans="1:16" ht="12.75">
      <c r="A86" s="62">
        <v>5</v>
      </c>
      <c r="B86" s="63">
        <f>IF(G80=J80,B80,"")</f>
      </c>
      <c r="C86" s="64"/>
      <c r="D86" s="64"/>
      <c r="E86" s="64"/>
      <c r="F86" s="65"/>
      <c r="G86" s="65"/>
      <c r="H86" s="71">
        <f>IF(C86&gt;J86,1,IF(D86&gt;K86,1,IF(E86&gt;L86,1,IF(F86&gt;M86,1,IF(G86&gt;N86,1,0)))))</f>
        <v>0</v>
      </c>
      <c r="I86" s="72">
        <f>IF(J86&gt;C86,1,IF(K86&gt;D86,1,IF(L86&gt;E86,1,IF(M86&gt;F86,1,IF(N86&gt;G86,1,0)))))</f>
        <v>0</v>
      </c>
      <c r="J86" s="68"/>
      <c r="K86" s="68"/>
      <c r="L86" s="64"/>
      <c r="M86" s="69"/>
      <c r="N86" s="69"/>
      <c r="O86" s="63">
        <f>IF(J80=G80,O80,"")</f>
      </c>
      <c r="P86" s="62">
        <v>6</v>
      </c>
    </row>
    <row r="87" spans="1:16" ht="12.75">
      <c r="A87" s="62">
        <v>7</v>
      </c>
      <c r="B87" s="63">
        <f>IF(G81=J81,B81,"")</f>
      </c>
      <c r="C87" s="64"/>
      <c r="D87" s="64"/>
      <c r="E87" s="64"/>
      <c r="F87" s="65"/>
      <c r="G87" s="65"/>
      <c r="H87" s="71">
        <f>IF(C87&gt;J87,1,IF(D87&gt;K87,1,IF(E87&gt;L87,1,IF(F87&gt;M87,1,IF(G87&gt;N87,1,0)))))</f>
        <v>0</v>
      </c>
      <c r="I87" s="72">
        <f>IF(J87&gt;C87,1,IF(K87&gt;D87,1,IF(L87&gt;E87,1,IF(M87&gt;F87,1,IF(N87&gt;G87,1,0)))))</f>
        <v>0</v>
      </c>
      <c r="J87" s="68"/>
      <c r="K87" s="68"/>
      <c r="L87" s="64"/>
      <c r="M87" s="69"/>
      <c r="N87" s="69"/>
      <c r="O87" s="63">
        <f>IF(J81=G81,O81,"")</f>
      </c>
      <c r="P87" s="62">
        <v>8</v>
      </c>
    </row>
    <row r="88" spans="1:16" ht="13.5" thickBot="1">
      <c r="A88" s="62">
        <v>9</v>
      </c>
      <c r="B88" s="63">
        <f>IF(G82=J82,B82,"")</f>
      </c>
      <c r="C88" s="64"/>
      <c r="D88" s="64"/>
      <c r="E88" s="64"/>
      <c r="F88" s="65"/>
      <c r="G88" s="65"/>
      <c r="H88" s="73">
        <f>IF(C88&gt;J88,1,IF(D88&gt;K88,1,IF(E88&gt;L88,1,IF(F88&gt;M88,1,IF(G88&gt;N88,1,0)))))</f>
        <v>0</v>
      </c>
      <c r="I88" s="74">
        <f>IF(J88&gt;C88,1,IF(K88&gt;D88,1,IF(L88&gt;E88,1,IF(M88&gt;F88,1,IF(N88&gt;G88,1,0)))))</f>
        <v>0</v>
      </c>
      <c r="J88" s="68"/>
      <c r="K88" s="68"/>
      <c r="L88" s="64"/>
      <c r="M88" s="69"/>
      <c r="N88" s="69"/>
      <c r="O88" s="63">
        <f>IF(J82=G82,O82,"")</f>
      </c>
      <c r="P88" s="62">
        <v>10</v>
      </c>
    </row>
    <row r="89" spans="1:16" ht="21.75" thickBot="1" thickTop="1">
      <c r="A89" s="75"/>
      <c r="B89" s="76" t="s">
        <v>53</v>
      </c>
      <c r="C89" s="75"/>
      <c r="D89" s="75"/>
      <c r="E89" s="75"/>
      <c r="F89" s="75"/>
      <c r="G89" s="75"/>
      <c r="H89" s="77">
        <f>SUM(H84:H88,H78:H82)</f>
        <v>1</v>
      </c>
      <c r="I89" s="77">
        <f>SUM(I84:I88,I78:I82)</f>
        <v>4</v>
      </c>
      <c r="J89" s="75"/>
      <c r="K89" s="75"/>
      <c r="L89" s="75"/>
      <c r="M89" s="75"/>
      <c r="N89" s="75"/>
      <c r="O89" s="75"/>
      <c r="P89" s="75"/>
    </row>
    <row r="90" spans="1:16" ht="13.5" thickTop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8"/>
      <c r="O90" s="22"/>
      <c r="P90" s="22"/>
    </row>
    <row r="91" spans="1:16" ht="12.75">
      <c r="A91" s="22"/>
      <c r="B91" s="79" t="s">
        <v>54</v>
      </c>
      <c r="C91" s="22"/>
      <c r="D91" s="22"/>
      <c r="E91" s="22"/>
      <c r="F91" s="22"/>
      <c r="G91" s="79" t="s">
        <v>55</v>
      </c>
      <c r="H91" s="80"/>
      <c r="I91" s="80"/>
      <c r="J91" s="22"/>
      <c r="K91" s="22"/>
      <c r="L91" s="22"/>
      <c r="M91" s="22"/>
      <c r="N91" s="22"/>
      <c r="O91" s="79" t="s">
        <v>56</v>
      </c>
      <c r="P91" s="22"/>
    </row>
    <row r="92" spans="1:1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5.75">
      <c r="A93" s="81" t="s">
        <v>61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3" t="s">
        <v>57</v>
      </c>
      <c r="P93" s="82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84" t="s">
        <v>58</v>
      </c>
      <c r="P94" s="85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84" t="s">
        <v>18</v>
      </c>
      <c r="P95" s="85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84" t="s">
        <v>59</v>
      </c>
      <c r="P96" s="85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84" t="s">
        <v>60</v>
      </c>
      <c r="P97" s="85"/>
    </row>
    <row r="98" spans="1:1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46">
    <mergeCell ref="A1:P1"/>
    <mergeCell ref="A2:P2"/>
    <mergeCell ref="A3:C3"/>
    <mergeCell ref="G3:I3"/>
    <mergeCell ref="M3:N3"/>
    <mergeCell ref="M5:N5"/>
    <mergeCell ref="J3:L3"/>
    <mergeCell ref="A7:H7"/>
    <mergeCell ref="I7:P7"/>
    <mergeCell ref="A8:H8"/>
    <mergeCell ref="I8:P8"/>
    <mergeCell ref="C9:F9"/>
    <mergeCell ref="H9:I9"/>
    <mergeCell ref="K9:N9"/>
    <mergeCell ref="H10:I10"/>
    <mergeCell ref="H16:I16"/>
    <mergeCell ref="A34:P34"/>
    <mergeCell ref="A35:P35"/>
    <mergeCell ref="A36:C36"/>
    <mergeCell ref="G36:I36"/>
    <mergeCell ref="M36:N36"/>
    <mergeCell ref="M38:N38"/>
    <mergeCell ref="A40:H40"/>
    <mergeCell ref="I40:P40"/>
    <mergeCell ref="A41:H41"/>
    <mergeCell ref="I41:P41"/>
    <mergeCell ref="C42:F42"/>
    <mergeCell ref="H42:I42"/>
    <mergeCell ref="K42:N42"/>
    <mergeCell ref="H43:I43"/>
    <mergeCell ref="H49:I49"/>
    <mergeCell ref="A68:P68"/>
    <mergeCell ref="A69:P69"/>
    <mergeCell ref="A70:C70"/>
    <mergeCell ref="G70:I70"/>
    <mergeCell ref="M70:N70"/>
    <mergeCell ref="H77:I77"/>
    <mergeCell ref="H83:I83"/>
    <mergeCell ref="M72:N72"/>
    <mergeCell ref="A74:H74"/>
    <mergeCell ref="I74:P74"/>
    <mergeCell ref="A75:H75"/>
    <mergeCell ref="I75:P75"/>
    <mergeCell ref="C76:F76"/>
    <mergeCell ref="H76:I76"/>
    <mergeCell ref="K76:N76"/>
  </mergeCells>
  <conditionalFormatting sqref="H44:I54">
    <cfRule type="cellIs" priority="12" dxfId="3" operator="equal" stopIfTrue="1">
      <formula>1</formula>
    </cfRule>
  </conditionalFormatting>
  <conditionalFormatting sqref="H55">
    <cfRule type="cellIs" priority="11" dxfId="0" operator="greaterThan" stopIfTrue="1">
      <formula>$I$22</formula>
    </cfRule>
  </conditionalFormatting>
  <conditionalFormatting sqref="I55">
    <cfRule type="cellIs" priority="10" dxfId="0" operator="greaterThan" stopIfTrue="1">
      <formula>$H$22</formula>
    </cfRule>
  </conditionalFormatting>
  <conditionalFormatting sqref="C44:F48 K44:N48">
    <cfRule type="cellIs" priority="9" dxfId="2" operator="lessThan" stopIfTrue="1">
      <formula>1</formula>
    </cfRule>
  </conditionalFormatting>
  <conditionalFormatting sqref="H78:I88">
    <cfRule type="cellIs" priority="8" dxfId="3" operator="equal" stopIfTrue="1">
      <formula>1</formula>
    </cfRule>
  </conditionalFormatting>
  <conditionalFormatting sqref="H89">
    <cfRule type="cellIs" priority="7" dxfId="0" operator="greaterThan" stopIfTrue="1">
      <formula>$I$22</formula>
    </cfRule>
  </conditionalFormatting>
  <conditionalFormatting sqref="I89">
    <cfRule type="cellIs" priority="6" dxfId="0" operator="greaterThan" stopIfTrue="1">
      <formula>$H$22</formula>
    </cfRule>
  </conditionalFormatting>
  <conditionalFormatting sqref="C78:F82 K78:N82">
    <cfRule type="cellIs" priority="5" dxfId="2" operator="lessThan" stopIfTrue="1">
      <formula>1</formula>
    </cfRule>
  </conditionalFormatting>
  <conditionalFormatting sqref="H11:I21">
    <cfRule type="cellIs" priority="4" dxfId="3" operator="equal" stopIfTrue="1">
      <formula>1</formula>
    </cfRule>
  </conditionalFormatting>
  <conditionalFormatting sqref="H22">
    <cfRule type="cellIs" priority="3" dxfId="0" operator="greaterThan" stopIfTrue="1">
      <formula>$I$22</formula>
    </cfRule>
  </conditionalFormatting>
  <conditionalFormatting sqref="I22">
    <cfRule type="cellIs" priority="2" dxfId="0" operator="greaterThan" stopIfTrue="1">
      <formula>$H$22</formula>
    </cfRule>
  </conditionalFormatting>
  <conditionalFormatting sqref="C11:F15 K11:N15">
    <cfRule type="cellIs" priority="1" dxfId="2" operator="lessThan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9"/>
  <sheetViews>
    <sheetView zoomScale="110" zoomScaleNormal="110" zoomScalePageLayoutView="0" workbookViewId="0" topLeftCell="A4">
      <selection activeCell="B15" sqref="B15"/>
    </sheetView>
  </sheetViews>
  <sheetFormatPr defaultColWidth="11.421875" defaultRowHeight="12.75"/>
  <cols>
    <col min="2" max="2" width="26.00390625" style="0" bestFit="1" customWidth="1"/>
    <col min="3" max="6" width="6.7109375" style="0" customWidth="1"/>
    <col min="8" max="9" width="8.7109375" style="0" customWidth="1"/>
    <col min="11" max="14" width="6.7109375" style="0" customWidth="1"/>
    <col min="15" max="15" width="28.7109375" style="0" bestFit="1" customWidth="1"/>
  </cols>
  <sheetData>
    <row r="1" spans="1:16" ht="18">
      <c r="A1" s="588" t="s">
        <v>39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16" ht="18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ht="23.25">
      <c r="A3" s="589" t="s">
        <v>114</v>
      </c>
      <c r="B3" s="589"/>
      <c r="C3" s="589"/>
      <c r="D3" s="17" t="s">
        <v>40</v>
      </c>
      <c r="E3" s="18"/>
      <c r="F3" s="19"/>
      <c r="G3" s="590" t="s">
        <v>41</v>
      </c>
      <c r="H3" s="591"/>
      <c r="I3" s="591"/>
      <c r="J3" s="577"/>
      <c r="K3" s="577"/>
      <c r="L3" s="577"/>
      <c r="M3" s="592" t="s">
        <v>42</v>
      </c>
      <c r="N3" s="592"/>
      <c r="O3" s="21" t="s">
        <v>194</v>
      </c>
      <c r="P3" s="18"/>
    </row>
    <row r="4" spans="1:16" ht="23.25">
      <c r="A4" s="23"/>
      <c r="B4" s="18"/>
      <c r="C4" s="18"/>
      <c r="D4" s="24"/>
      <c r="E4" s="18"/>
      <c r="F4" s="18"/>
      <c r="G4" s="18"/>
      <c r="H4" s="18"/>
      <c r="I4" s="18"/>
      <c r="J4" s="18"/>
      <c r="K4" s="18"/>
      <c r="L4" s="18"/>
      <c r="M4" s="25"/>
      <c r="N4" s="26"/>
      <c r="O4" s="18"/>
      <c r="P4" s="18"/>
    </row>
    <row r="5" spans="1:16" ht="23.25">
      <c r="A5" s="23"/>
      <c r="B5" s="18"/>
      <c r="C5" s="18"/>
      <c r="D5" s="17" t="s">
        <v>43</v>
      </c>
      <c r="E5" s="18"/>
      <c r="F5" s="19" t="str">
        <f>'[1]1. Wettkampf'!F5</f>
        <v>x</v>
      </c>
      <c r="G5" s="18"/>
      <c r="H5" s="18"/>
      <c r="I5" s="18"/>
      <c r="J5" s="18"/>
      <c r="K5" s="18"/>
      <c r="L5" s="18"/>
      <c r="M5" s="592" t="s">
        <v>44</v>
      </c>
      <c r="N5" s="592"/>
      <c r="O5" s="27"/>
      <c r="P5" s="18"/>
    </row>
    <row r="6" spans="1:16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4.25">
      <c r="A7" s="579" t="s">
        <v>45</v>
      </c>
      <c r="B7" s="579"/>
      <c r="C7" s="579"/>
      <c r="D7" s="579"/>
      <c r="E7" s="579"/>
      <c r="F7" s="579"/>
      <c r="G7" s="579"/>
      <c r="H7" s="579"/>
      <c r="I7" s="579" t="s">
        <v>46</v>
      </c>
      <c r="J7" s="579"/>
      <c r="K7" s="579"/>
      <c r="L7" s="579"/>
      <c r="M7" s="579"/>
      <c r="N7" s="579"/>
      <c r="O7" s="579"/>
      <c r="P7" s="579"/>
    </row>
    <row r="8" spans="1:16" ht="18">
      <c r="A8" s="580" t="s">
        <v>193</v>
      </c>
      <c r="B8" s="581"/>
      <c r="C8" s="581"/>
      <c r="D8" s="581"/>
      <c r="E8" s="581"/>
      <c r="F8" s="581"/>
      <c r="G8" s="581"/>
      <c r="H8" s="581"/>
      <c r="I8" s="580" t="s">
        <v>3</v>
      </c>
      <c r="J8" s="581"/>
      <c r="K8" s="581"/>
      <c r="L8" s="581"/>
      <c r="M8" s="581"/>
      <c r="N8" s="581"/>
      <c r="O8" s="581"/>
      <c r="P8" s="581"/>
    </row>
    <row r="9" spans="1:17" ht="13.5" thickBot="1">
      <c r="A9" s="29"/>
      <c r="B9" s="29"/>
      <c r="C9" s="583" t="s">
        <v>47</v>
      </c>
      <c r="D9" s="584"/>
      <c r="E9" s="584"/>
      <c r="F9" s="585"/>
      <c r="G9" s="32"/>
      <c r="H9" s="586" t="s">
        <v>48</v>
      </c>
      <c r="I9" s="587"/>
      <c r="J9" s="32"/>
      <c r="K9" s="583" t="s">
        <v>47</v>
      </c>
      <c r="L9" s="584"/>
      <c r="M9" s="584"/>
      <c r="N9" s="585"/>
      <c r="O9" s="29"/>
      <c r="P9" s="29"/>
      <c r="Q9" s="3" t="s">
        <v>122</v>
      </c>
    </row>
    <row r="10" spans="1:16" ht="19.5" customHeight="1" thickBot="1" thickTop="1">
      <c r="A10" s="33" t="s">
        <v>49</v>
      </c>
      <c r="B10" s="243" t="s">
        <v>113</v>
      </c>
      <c r="C10" s="34">
        <v>1</v>
      </c>
      <c r="D10" s="34">
        <v>2</v>
      </c>
      <c r="E10" s="34">
        <v>3</v>
      </c>
      <c r="F10" s="30">
        <v>4</v>
      </c>
      <c r="G10" s="35" t="s">
        <v>50</v>
      </c>
      <c r="H10" s="574" t="s">
        <v>51</v>
      </c>
      <c r="I10" s="574"/>
      <c r="J10" s="35" t="s">
        <v>50</v>
      </c>
      <c r="K10" s="31">
        <v>1</v>
      </c>
      <c r="L10" s="34">
        <v>2</v>
      </c>
      <c r="M10" s="34">
        <v>3</v>
      </c>
      <c r="N10" s="34">
        <v>4</v>
      </c>
      <c r="O10" s="243" t="s">
        <v>113</v>
      </c>
      <c r="P10" s="33" t="s">
        <v>49</v>
      </c>
    </row>
    <row r="11" spans="1:16" ht="19.5" customHeight="1" thickBot="1" thickTop="1">
      <c r="A11" s="37">
        <v>1</v>
      </c>
      <c r="B11" s="38" t="s">
        <v>153</v>
      </c>
      <c r="C11" s="39">
        <v>86</v>
      </c>
      <c r="D11" s="39">
        <v>90</v>
      </c>
      <c r="E11" s="39">
        <v>84</v>
      </c>
      <c r="F11" s="40">
        <v>77</v>
      </c>
      <c r="G11" s="41">
        <f>SUM(C11:F11)</f>
        <v>337</v>
      </c>
      <c r="H11" s="42">
        <f>IF(G11&gt;J11,1,0)</f>
        <v>0</v>
      </c>
      <c r="I11" s="43">
        <f>IF(J11&gt;G11,1,0)</f>
        <v>1</v>
      </c>
      <c r="J11" s="41">
        <f>SUM(K11:N11)</f>
        <v>346</v>
      </c>
      <c r="K11" s="44">
        <v>78</v>
      </c>
      <c r="L11" s="39">
        <v>86</v>
      </c>
      <c r="M11" s="39">
        <v>91</v>
      </c>
      <c r="N11" s="39">
        <v>91</v>
      </c>
      <c r="O11" s="38" t="s">
        <v>195</v>
      </c>
      <c r="P11" s="45">
        <v>2</v>
      </c>
    </row>
    <row r="12" spans="1:16" ht="19.5" customHeight="1" thickBot="1" thickTop="1">
      <c r="A12" s="37">
        <v>3</v>
      </c>
      <c r="B12" s="38" t="s">
        <v>154</v>
      </c>
      <c r="C12" s="39">
        <v>86</v>
      </c>
      <c r="D12" s="39">
        <v>94</v>
      </c>
      <c r="E12" s="39">
        <v>86</v>
      </c>
      <c r="F12" s="40">
        <v>88</v>
      </c>
      <c r="G12" s="41">
        <f>SUM(C12:F12)</f>
        <v>354</v>
      </c>
      <c r="H12" s="42">
        <f>IF(G12&gt;J12,1,0)</f>
        <v>0</v>
      </c>
      <c r="I12" s="43">
        <f>IF(J12&gt;G12,1,0)</f>
        <v>0</v>
      </c>
      <c r="J12" s="41">
        <f>SUM(K12:N12)</f>
        <v>354</v>
      </c>
      <c r="K12" s="44">
        <v>86</v>
      </c>
      <c r="L12" s="39">
        <v>89</v>
      </c>
      <c r="M12" s="39">
        <v>88</v>
      </c>
      <c r="N12" s="39">
        <v>91</v>
      </c>
      <c r="O12" s="38" t="s">
        <v>38</v>
      </c>
      <c r="P12" s="45">
        <v>4</v>
      </c>
    </row>
    <row r="13" spans="1:16" ht="19.5" customHeight="1" thickBot="1" thickTop="1">
      <c r="A13" s="37">
        <v>5</v>
      </c>
      <c r="B13" s="38" t="s">
        <v>156</v>
      </c>
      <c r="C13" s="39">
        <v>85</v>
      </c>
      <c r="D13" s="39">
        <v>85</v>
      </c>
      <c r="E13" s="39">
        <v>86</v>
      </c>
      <c r="F13" s="40">
        <v>87</v>
      </c>
      <c r="G13" s="41">
        <f>SUM(C13:F13)</f>
        <v>343</v>
      </c>
      <c r="H13" s="42">
        <f>IF(G13&gt;J13,1,0)</f>
        <v>1</v>
      </c>
      <c r="I13" s="43">
        <f>IF(J13&gt;G13,1,0)</f>
        <v>0</v>
      </c>
      <c r="J13" s="41">
        <f>SUM(K13:N13)</f>
        <v>330</v>
      </c>
      <c r="K13" s="44">
        <v>80</v>
      </c>
      <c r="L13" s="39">
        <v>83</v>
      </c>
      <c r="M13" s="39">
        <v>81</v>
      </c>
      <c r="N13" s="39">
        <v>86</v>
      </c>
      <c r="O13" s="38" t="s">
        <v>78</v>
      </c>
      <c r="P13" s="45">
        <v>6</v>
      </c>
    </row>
    <row r="14" spans="1:16" ht="19.5" customHeight="1" thickBot="1" thickTop="1">
      <c r="A14" s="37">
        <v>7</v>
      </c>
      <c r="B14" s="38" t="s">
        <v>157</v>
      </c>
      <c r="C14" s="39">
        <v>85</v>
      </c>
      <c r="D14" s="39">
        <v>86</v>
      </c>
      <c r="E14" s="39">
        <v>86</v>
      </c>
      <c r="F14" s="40">
        <v>81</v>
      </c>
      <c r="G14" s="41">
        <f>SUM(C14:F14)</f>
        <v>338</v>
      </c>
      <c r="H14" s="42">
        <f>IF(G14&gt;J14,1,0)</f>
        <v>1</v>
      </c>
      <c r="I14" s="43">
        <f>IF(J14&gt;G14,1,0)</f>
        <v>0</v>
      </c>
      <c r="J14" s="41">
        <f>SUM(K14:N14)</f>
        <v>329</v>
      </c>
      <c r="K14" s="44">
        <v>80</v>
      </c>
      <c r="L14" s="39">
        <v>83</v>
      </c>
      <c r="M14" s="39">
        <v>86</v>
      </c>
      <c r="N14" s="39">
        <v>80</v>
      </c>
      <c r="O14" s="38" t="s">
        <v>196</v>
      </c>
      <c r="P14" s="45">
        <v>8</v>
      </c>
    </row>
    <row r="15" spans="1:16" ht="19.5" customHeight="1" thickTop="1">
      <c r="A15" s="37">
        <v>9</v>
      </c>
      <c r="B15" s="38" t="s">
        <v>197</v>
      </c>
      <c r="C15" s="50">
        <v>82</v>
      </c>
      <c r="D15" s="50">
        <v>75</v>
      </c>
      <c r="E15" s="50">
        <v>76</v>
      </c>
      <c r="F15" s="51">
        <v>77</v>
      </c>
      <c r="G15" s="52">
        <f>SUM(C15:F15)</f>
        <v>310</v>
      </c>
      <c r="H15" s="42">
        <f>IF(G15&gt;J15,1,0)</f>
        <v>0</v>
      </c>
      <c r="I15" s="43">
        <f>IF(J15&gt;G15,1,0)</f>
        <v>1</v>
      </c>
      <c r="J15" s="52">
        <f>SUM(K15:N15)</f>
        <v>320</v>
      </c>
      <c r="K15" s="53">
        <v>82</v>
      </c>
      <c r="L15" s="50">
        <v>80</v>
      </c>
      <c r="M15" s="50">
        <v>74</v>
      </c>
      <c r="N15" s="50">
        <v>84</v>
      </c>
      <c r="O15" s="38" t="s">
        <v>164</v>
      </c>
      <c r="P15" s="45">
        <v>10</v>
      </c>
    </row>
    <row r="16" spans="1:16" ht="16.5" thickBot="1">
      <c r="A16" s="54"/>
      <c r="B16" s="55" t="s">
        <v>52</v>
      </c>
      <c r="C16" s="244" t="s">
        <v>25</v>
      </c>
      <c r="D16" s="245" t="s">
        <v>26</v>
      </c>
      <c r="E16" s="245" t="s">
        <v>27</v>
      </c>
      <c r="F16" s="245" t="s">
        <v>28</v>
      </c>
      <c r="G16" s="246" t="s">
        <v>29</v>
      </c>
      <c r="H16" s="575"/>
      <c r="I16" s="576"/>
      <c r="J16" s="56" t="s">
        <v>25</v>
      </c>
      <c r="K16" s="57" t="s">
        <v>26</v>
      </c>
      <c r="L16" s="57" t="s">
        <v>27</v>
      </c>
      <c r="M16" s="57" t="s">
        <v>28</v>
      </c>
      <c r="N16" s="58" t="s">
        <v>29</v>
      </c>
      <c r="O16" s="59" t="s">
        <v>52</v>
      </c>
      <c r="P16" s="60"/>
    </row>
    <row r="17" spans="1:16" ht="13.5" thickTop="1">
      <c r="A17" s="62">
        <v>1</v>
      </c>
      <c r="B17" s="63">
        <f>IF(G11=J11,B11,"")</f>
      </c>
      <c r="C17" s="64"/>
      <c r="D17" s="64"/>
      <c r="E17" s="64"/>
      <c r="F17" s="65"/>
      <c r="G17" s="65"/>
      <c r="H17" s="66">
        <f>IF(C17&gt;J17,1,IF(D17&gt;K17,1,IF(E17&gt;L17,1,IF(F17&gt;M17,1,IF(G17&gt;N17,1,0)))))</f>
        <v>0</v>
      </c>
      <c r="I17" s="67">
        <f>IF(J17&gt;C17,1,IF(K17&gt;D17,1,IF(L17&gt;E17,1,IF(M17&gt;F17,1,IF(N17&gt;G17,1,0)))))</f>
        <v>0</v>
      </c>
      <c r="J17" s="68"/>
      <c r="K17" s="68"/>
      <c r="L17" s="64"/>
      <c r="M17" s="69"/>
      <c r="N17" s="69"/>
      <c r="O17" s="63">
        <f>IF(J11=G11,O11,"")</f>
      </c>
      <c r="P17" s="62">
        <v>2</v>
      </c>
    </row>
    <row r="18" spans="1:16" ht="12.75">
      <c r="A18" s="62">
        <v>3</v>
      </c>
      <c r="B18" s="63" t="str">
        <f>IF(G12=J12,B12,"")</f>
        <v>Bernauer  Carsten</v>
      </c>
      <c r="C18" s="64">
        <v>10</v>
      </c>
      <c r="D18" s="64"/>
      <c r="E18" s="64"/>
      <c r="F18" s="65"/>
      <c r="G18" s="65"/>
      <c r="H18" s="71">
        <f>IF(C18&gt;J18,1,IF(D18&gt;K18,1,IF(E18&gt;L18,1,IF(F18&gt;M18,1,IF(G18&gt;N18,1,0)))))</f>
        <v>1</v>
      </c>
      <c r="I18" s="72">
        <f>IF(J18&gt;C18,1,IF(K18&gt;D18,1,IF(L18&gt;E18,1,IF(M18&gt;F18,1,IF(N18&gt;G18,1,0)))))</f>
        <v>0</v>
      </c>
      <c r="J18" s="68">
        <v>9</v>
      </c>
      <c r="K18" s="68"/>
      <c r="L18" s="64"/>
      <c r="M18" s="69"/>
      <c r="N18" s="69"/>
      <c r="O18" s="63" t="str">
        <f>IF(J12=G12,O12,"")</f>
        <v>Götz  Joachim</v>
      </c>
      <c r="P18" s="62">
        <v>4</v>
      </c>
    </row>
    <row r="19" spans="1:16" ht="12.75">
      <c r="A19" s="62">
        <v>5</v>
      </c>
      <c r="B19" s="63">
        <f>IF(G13=J13,B13,"")</f>
      </c>
      <c r="C19" s="64"/>
      <c r="D19" s="64"/>
      <c r="E19" s="64"/>
      <c r="F19" s="65"/>
      <c r="G19" s="65"/>
      <c r="H19" s="71">
        <f>IF(C19&gt;J19,1,IF(D19&gt;K19,1,IF(E19&gt;L19,1,IF(F19&gt;M19,1,IF(G19&gt;N19,1,0)))))</f>
        <v>0</v>
      </c>
      <c r="I19" s="72">
        <f>IF(J19&gt;C19,1,IF(K19&gt;D19,1,IF(L19&gt;E19,1,IF(M19&gt;F19,1,IF(N19&gt;G19,1,0)))))</f>
        <v>0</v>
      </c>
      <c r="J19" s="68"/>
      <c r="K19" s="68"/>
      <c r="L19" s="64"/>
      <c r="M19" s="69"/>
      <c r="N19" s="69"/>
      <c r="O19" s="63">
        <f>IF(J13=G13,O13,"")</f>
      </c>
      <c r="P19" s="62">
        <v>6</v>
      </c>
    </row>
    <row r="20" spans="1:16" ht="12.75">
      <c r="A20" s="62">
        <v>7</v>
      </c>
      <c r="B20" s="63">
        <f>IF(G14=J14,B14,"")</f>
      </c>
      <c r="C20" s="64"/>
      <c r="D20" s="64"/>
      <c r="E20" s="64"/>
      <c r="F20" s="65"/>
      <c r="G20" s="65"/>
      <c r="H20" s="71">
        <f>IF(C20&gt;J20,1,IF(D20&gt;K20,1,IF(E20&gt;L20,1,IF(F20&gt;M20,1,IF(G20&gt;N20,1,0)))))</f>
        <v>0</v>
      </c>
      <c r="I20" s="72">
        <f>IF(J20&gt;C20,1,IF(K20&gt;D20,1,IF(L20&gt;E20,1,IF(M20&gt;F20,1,IF(N20&gt;G20,1,0)))))</f>
        <v>0</v>
      </c>
      <c r="J20" s="68"/>
      <c r="K20" s="68"/>
      <c r="L20" s="64"/>
      <c r="M20" s="69"/>
      <c r="N20" s="69"/>
      <c r="O20" s="63">
        <f>IF(J14=G14,O14,"")</f>
      </c>
      <c r="P20" s="62">
        <v>8</v>
      </c>
    </row>
    <row r="21" spans="1:16" ht="13.5" thickBot="1">
      <c r="A21" s="62">
        <v>9</v>
      </c>
      <c r="B21" s="63">
        <f>IF(G15=J15,B15,"")</f>
      </c>
      <c r="C21" s="64"/>
      <c r="D21" s="64"/>
      <c r="E21" s="64"/>
      <c r="F21" s="65"/>
      <c r="G21" s="65"/>
      <c r="H21" s="73">
        <f>IF(C21&gt;J21,1,IF(D21&gt;K21,1,IF(E21&gt;L21,1,IF(F21&gt;M21,1,IF(G21&gt;N21,1,0)))))</f>
        <v>0</v>
      </c>
      <c r="I21" s="74">
        <f>IF(J21&gt;C21,1,IF(K21&gt;D21,1,IF(L21&gt;E21,1,IF(M21&gt;F21,1,IF(N21&gt;G21,1,0)))))</f>
        <v>0</v>
      </c>
      <c r="J21" s="68"/>
      <c r="K21" s="68"/>
      <c r="L21" s="64"/>
      <c r="M21" s="69"/>
      <c r="N21" s="69"/>
      <c r="O21" s="63">
        <f>IF(J15=G15,O15,"")</f>
      </c>
      <c r="P21" s="62">
        <v>10</v>
      </c>
    </row>
    <row r="22" spans="1:16" ht="21.75" thickBot="1" thickTop="1">
      <c r="A22" s="75"/>
      <c r="B22" s="76" t="s">
        <v>53</v>
      </c>
      <c r="C22" s="75"/>
      <c r="D22" s="75"/>
      <c r="E22" s="75"/>
      <c r="F22" s="75"/>
      <c r="G22" s="75"/>
      <c r="H22" s="77">
        <f>SUM(H17:H21,H11:H15)</f>
        <v>3</v>
      </c>
      <c r="I22" s="77">
        <f>SUM(I17:I21,I11:I15)</f>
        <v>2</v>
      </c>
      <c r="J22" s="75"/>
      <c r="K22" s="75"/>
      <c r="L22" s="75"/>
      <c r="M22" s="75"/>
      <c r="N22" s="75"/>
      <c r="O22" s="75"/>
      <c r="P22" s="75"/>
    </row>
    <row r="23" spans="1:16" ht="13.5" thickTop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8"/>
      <c r="O23" s="22"/>
      <c r="P23" s="22"/>
    </row>
    <row r="24" spans="1:16" ht="12.75">
      <c r="A24" s="22"/>
      <c r="B24" s="79" t="s">
        <v>54</v>
      </c>
      <c r="C24" s="22"/>
      <c r="D24" s="22"/>
      <c r="E24" s="22"/>
      <c r="F24" s="22"/>
      <c r="G24" s="79" t="s">
        <v>55</v>
      </c>
      <c r="H24" s="80"/>
      <c r="I24" s="80"/>
      <c r="J24" s="22"/>
      <c r="K24" s="22"/>
      <c r="L24" s="22"/>
      <c r="M24" s="22"/>
      <c r="N24" s="22"/>
      <c r="O24" s="79" t="s">
        <v>56</v>
      </c>
      <c r="P24" s="22"/>
    </row>
    <row r="25" spans="1:16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.75">
      <c r="A26" s="81" t="s">
        <v>61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 t="s">
        <v>57</v>
      </c>
      <c r="P26" s="82"/>
    </row>
    <row r="27" spans="1:1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84" t="s">
        <v>58</v>
      </c>
      <c r="P27" s="85"/>
    </row>
    <row r="28" spans="1:1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84" t="s">
        <v>18</v>
      </c>
      <c r="P28" s="85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84" t="s">
        <v>59</v>
      </c>
      <c r="P29" s="85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4" t="s">
        <v>60</v>
      </c>
      <c r="P30" s="85"/>
    </row>
    <row r="31" spans="1:1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4" spans="1:16" ht="18">
      <c r="A34" s="588" t="s">
        <v>39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</row>
    <row r="35" spans="1:16" ht="18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</row>
    <row r="36" spans="1:16" ht="23.25">
      <c r="A36" s="589" t="s">
        <v>114</v>
      </c>
      <c r="B36" s="589"/>
      <c r="C36" s="589"/>
      <c r="D36" s="17" t="s">
        <v>40</v>
      </c>
      <c r="E36" s="18"/>
      <c r="F36" s="19"/>
      <c r="G36" s="590" t="s">
        <v>41</v>
      </c>
      <c r="H36" s="591"/>
      <c r="I36" s="591"/>
      <c r="J36" s="278"/>
      <c r="K36" s="20"/>
      <c r="L36" s="242"/>
      <c r="M36" s="592" t="s">
        <v>42</v>
      </c>
      <c r="N36" s="592"/>
      <c r="O36" s="21">
        <v>41268</v>
      </c>
      <c r="P36" s="18"/>
    </row>
    <row r="37" spans="1:16" ht="23.25">
      <c r="A37" s="23"/>
      <c r="B37" s="18"/>
      <c r="C37" s="18"/>
      <c r="D37" s="24"/>
      <c r="E37" s="18"/>
      <c r="F37" s="18"/>
      <c r="G37" s="18"/>
      <c r="H37" s="18"/>
      <c r="I37" s="18"/>
      <c r="J37" s="18"/>
      <c r="K37" s="18"/>
      <c r="L37" s="18"/>
      <c r="M37" s="25"/>
      <c r="N37" s="26"/>
      <c r="O37" s="18"/>
      <c r="P37" s="18"/>
    </row>
    <row r="38" spans="1:16" ht="23.25">
      <c r="A38" s="23"/>
      <c r="B38" s="18"/>
      <c r="C38" s="18"/>
      <c r="D38" s="17" t="s">
        <v>43</v>
      </c>
      <c r="E38" s="18"/>
      <c r="F38" s="19" t="s">
        <v>118</v>
      </c>
      <c r="G38" s="18"/>
      <c r="H38" s="18"/>
      <c r="I38" s="18"/>
      <c r="J38" s="18"/>
      <c r="K38" s="18"/>
      <c r="L38" s="18"/>
      <c r="M38" s="578" t="s">
        <v>44</v>
      </c>
      <c r="N38" s="578"/>
      <c r="O38" s="27"/>
      <c r="P38" s="18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579" t="s">
        <v>45</v>
      </c>
      <c r="B40" s="579"/>
      <c r="C40" s="579"/>
      <c r="D40" s="579"/>
      <c r="E40" s="579"/>
      <c r="F40" s="579"/>
      <c r="G40" s="579"/>
      <c r="H40" s="579"/>
      <c r="I40" s="579" t="s">
        <v>46</v>
      </c>
      <c r="J40" s="579"/>
      <c r="K40" s="579"/>
      <c r="L40" s="579"/>
      <c r="M40" s="579"/>
      <c r="N40" s="579"/>
      <c r="O40" s="579"/>
      <c r="P40" s="579"/>
    </row>
    <row r="41" spans="1:16" ht="18">
      <c r="A41" s="580" t="s">
        <v>66</v>
      </c>
      <c r="B41" s="581"/>
      <c r="C41" s="581"/>
      <c r="D41" s="581"/>
      <c r="E41" s="581"/>
      <c r="F41" s="581"/>
      <c r="G41" s="581"/>
      <c r="H41" s="582"/>
      <c r="I41" s="580" t="s">
        <v>81</v>
      </c>
      <c r="J41" s="581"/>
      <c r="K41" s="581"/>
      <c r="L41" s="581"/>
      <c r="M41" s="581"/>
      <c r="N41" s="581"/>
      <c r="O41" s="581"/>
      <c r="P41" s="581"/>
    </row>
    <row r="42" spans="1:16" ht="13.5" thickBot="1">
      <c r="A42" s="29"/>
      <c r="B42" s="29"/>
      <c r="C42" s="583" t="s">
        <v>47</v>
      </c>
      <c r="D42" s="584"/>
      <c r="E42" s="584"/>
      <c r="F42" s="585"/>
      <c r="G42" s="32"/>
      <c r="H42" s="586" t="s">
        <v>48</v>
      </c>
      <c r="I42" s="587"/>
      <c r="J42" s="32"/>
      <c r="K42" s="583" t="s">
        <v>47</v>
      </c>
      <c r="L42" s="584"/>
      <c r="M42" s="584"/>
      <c r="N42" s="585"/>
      <c r="O42" s="29"/>
      <c r="P42" s="29"/>
    </row>
    <row r="43" spans="1:16" ht="14.25" thickBot="1" thickTop="1">
      <c r="A43" s="33" t="s">
        <v>49</v>
      </c>
      <c r="B43" s="243" t="s">
        <v>113</v>
      </c>
      <c r="C43" s="34">
        <v>1</v>
      </c>
      <c r="D43" s="34">
        <v>2</v>
      </c>
      <c r="E43" s="34">
        <v>3</v>
      </c>
      <c r="F43" s="30">
        <v>4</v>
      </c>
      <c r="G43" s="35" t="s">
        <v>50</v>
      </c>
      <c r="H43" s="574" t="s">
        <v>51</v>
      </c>
      <c r="I43" s="574"/>
      <c r="J43" s="35" t="s">
        <v>50</v>
      </c>
      <c r="K43" s="31">
        <v>1</v>
      </c>
      <c r="L43" s="34">
        <v>2</v>
      </c>
      <c r="M43" s="34">
        <v>3</v>
      </c>
      <c r="N43" s="34">
        <v>4</v>
      </c>
      <c r="O43" s="243" t="s">
        <v>113</v>
      </c>
      <c r="P43" s="33" t="s">
        <v>49</v>
      </c>
    </row>
    <row r="44" spans="1:16" ht="19.5" thickBot="1" thickTop="1">
      <c r="A44" s="37">
        <v>1</v>
      </c>
      <c r="B44" s="38" t="s">
        <v>34</v>
      </c>
      <c r="C44" s="39">
        <v>86</v>
      </c>
      <c r="D44" s="39">
        <v>86</v>
      </c>
      <c r="E44" s="39">
        <v>87</v>
      </c>
      <c r="F44" s="40">
        <v>84</v>
      </c>
      <c r="G44" s="41">
        <v>343</v>
      </c>
      <c r="H44" s="42">
        <v>0</v>
      </c>
      <c r="I44" s="43">
        <v>1</v>
      </c>
      <c r="J44" s="41">
        <v>370</v>
      </c>
      <c r="K44" s="44">
        <v>95</v>
      </c>
      <c r="L44" s="39">
        <v>93</v>
      </c>
      <c r="M44" s="39">
        <v>91</v>
      </c>
      <c r="N44" s="39">
        <v>91</v>
      </c>
      <c r="O44" s="38" t="s">
        <v>72</v>
      </c>
      <c r="P44" s="45">
        <v>2</v>
      </c>
    </row>
    <row r="45" spans="1:16" ht="19.5" thickBot="1" thickTop="1">
      <c r="A45" s="37">
        <v>3</v>
      </c>
      <c r="B45" s="38" t="s">
        <v>192</v>
      </c>
      <c r="C45" s="39">
        <v>80</v>
      </c>
      <c r="D45" s="39">
        <v>88</v>
      </c>
      <c r="E45" s="39">
        <v>89</v>
      </c>
      <c r="F45" s="40">
        <v>84</v>
      </c>
      <c r="G45" s="41">
        <v>341</v>
      </c>
      <c r="H45" s="42">
        <v>0</v>
      </c>
      <c r="I45" s="43">
        <v>1</v>
      </c>
      <c r="J45" s="41">
        <v>354</v>
      </c>
      <c r="K45" s="44">
        <v>84</v>
      </c>
      <c r="L45" s="39">
        <v>90</v>
      </c>
      <c r="M45" s="39">
        <v>89</v>
      </c>
      <c r="N45" s="39">
        <v>91</v>
      </c>
      <c r="O45" s="38" t="s">
        <v>76</v>
      </c>
      <c r="P45" s="45">
        <v>4</v>
      </c>
    </row>
    <row r="46" spans="1:16" ht="19.5" thickBot="1" thickTop="1">
      <c r="A46" s="37">
        <v>5</v>
      </c>
      <c r="B46" s="38" t="s">
        <v>33</v>
      </c>
      <c r="C46" s="39">
        <v>82</v>
      </c>
      <c r="D46" s="39">
        <v>87</v>
      </c>
      <c r="E46" s="39">
        <v>79</v>
      </c>
      <c r="F46" s="40">
        <v>86</v>
      </c>
      <c r="G46" s="41">
        <v>334</v>
      </c>
      <c r="H46" s="42">
        <v>0</v>
      </c>
      <c r="I46" s="43">
        <v>1</v>
      </c>
      <c r="J46" s="41">
        <v>360</v>
      </c>
      <c r="K46" s="44">
        <v>86</v>
      </c>
      <c r="L46" s="39">
        <v>93</v>
      </c>
      <c r="M46" s="39">
        <v>90</v>
      </c>
      <c r="N46" s="39">
        <v>91</v>
      </c>
      <c r="O46" s="38" t="s">
        <v>73</v>
      </c>
      <c r="P46" s="45">
        <v>6</v>
      </c>
    </row>
    <row r="47" spans="1:16" ht="19.5" thickBot="1" thickTop="1">
      <c r="A47" s="37">
        <v>7</v>
      </c>
      <c r="B47" s="38" t="s">
        <v>36</v>
      </c>
      <c r="C47" s="39">
        <v>82</v>
      </c>
      <c r="D47" s="39">
        <v>85</v>
      </c>
      <c r="E47" s="39">
        <v>79</v>
      </c>
      <c r="F47" s="40">
        <v>74</v>
      </c>
      <c r="G47" s="41">
        <v>320</v>
      </c>
      <c r="H47" s="42">
        <v>0</v>
      </c>
      <c r="I47" s="43">
        <v>1</v>
      </c>
      <c r="J47" s="41">
        <v>345</v>
      </c>
      <c r="K47" s="44">
        <v>87</v>
      </c>
      <c r="L47" s="39">
        <v>85</v>
      </c>
      <c r="M47" s="39">
        <v>86</v>
      </c>
      <c r="N47" s="39">
        <v>87</v>
      </c>
      <c r="O47" s="38" t="s">
        <v>75</v>
      </c>
      <c r="P47" s="45">
        <v>8</v>
      </c>
    </row>
    <row r="48" spans="1:16" ht="18.75" thickTop="1">
      <c r="A48" s="37">
        <v>9</v>
      </c>
      <c r="B48" s="38" t="s">
        <v>79</v>
      </c>
      <c r="C48" s="50">
        <v>77</v>
      </c>
      <c r="D48" s="50">
        <v>76</v>
      </c>
      <c r="E48" s="50">
        <v>79</v>
      </c>
      <c r="F48" s="51">
        <v>86</v>
      </c>
      <c r="G48" s="52">
        <v>318</v>
      </c>
      <c r="H48" s="42">
        <v>0</v>
      </c>
      <c r="I48" s="43">
        <v>1</v>
      </c>
      <c r="J48" s="52">
        <v>353</v>
      </c>
      <c r="K48" s="53">
        <v>89</v>
      </c>
      <c r="L48" s="50">
        <v>88</v>
      </c>
      <c r="M48" s="50">
        <v>88</v>
      </c>
      <c r="N48" s="50">
        <v>88</v>
      </c>
      <c r="O48" s="38" t="s">
        <v>74</v>
      </c>
      <c r="P48" s="45">
        <v>10</v>
      </c>
    </row>
    <row r="49" spans="1:16" ht="16.5" thickBot="1">
      <c r="A49" s="54"/>
      <c r="B49" s="55" t="s">
        <v>52</v>
      </c>
      <c r="C49" s="244" t="s">
        <v>25</v>
      </c>
      <c r="D49" s="245" t="s">
        <v>26</v>
      </c>
      <c r="E49" s="245" t="s">
        <v>27</v>
      </c>
      <c r="F49" s="245" t="s">
        <v>28</v>
      </c>
      <c r="G49" s="246" t="s">
        <v>29</v>
      </c>
      <c r="H49" s="575"/>
      <c r="I49" s="576"/>
      <c r="J49" s="56" t="s">
        <v>25</v>
      </c>
      <c r="K49" s="57" t="s">
        <v>26</v>
      </c>
      <c r="L49" s="57" t="s">
        <v>27</v>
      </c>
      <c r="M49" s="57" t="s">
        <v>28</v>
      </c>
      <c r="N49" s="58" t="s">
        <v>29</v>
      </c>
      <c r="O49" s="59" t="s">
        <v>52</v>
      </c>
      <c r="P49" s="60"/>
    </row>
    <row r="50" spans="1:16" ht="13.5" thickTop="1">
      <c r="A50" s="62">
        <v>1</v>
      </c>
      <c r="B50" s="63">
        <f>IF(G44=J44,B44,"")</f>
      </c>
      <c r="C50" s="64"/>
      <c r="D50" s="64"/>
      <c r="E50" s="64"/>
      <c r="F50" s="65"/>
      <c r="G50" s="65"/>
      <c r="H50" s="66"/>
      <c r="I50" s="67"/>
      <c r="J50" s="68"/>
      <c r="K50" s="68"/>
      <c r="L50" s="64"/>
      <c r="M50" s="69"/>
      <c r="N50" s="69"/>
      <c r="O50" s="63">
        <f>IF(J44=G44,O44,"")</f>
      </c>
      <c r="P50" s="62">
        <v>2</v>
      </c>
    </row>
    <row r="51" spans="1:16" ht="12.75">
      <c r="A51" s="62">
        <v>3</v>
      </c>
      <c r="B51" s="63">
        <f>IF(G45=J45,B45,"")</f>
      </c>
      <c r="C51" s="64"/>
      <c r="D51" s="64"/>
      <c r="E51" s="64"/>
      <c r="F51" s="65"/>
      <c r="G51" s="65"/>
      <c r="H51" s="71"/>
      <c r="I51" s="72"/>
      <c r="J51" s="68"/>
      <c r="K51" s="68"/>
      <c r="L51" s="64"/>
      <c r="M51" s="69"/>
      <c r="N51" s="69"/>
      <c r="O51" s="63">
        <f>IF(J45=G45,O45,"")</f>
      </c>
      <c r="P51" s="62">
        <v>4</v>
      </c>
    </row>
    <row r="52" spans="1:16" ht="12.75">
      <c r="A52" s="62">
        <v>5</v>
      </c>
      <c r="B52" s="63">
        <f>IF(G46=J46,B46,"")</f>
      </c>
      <c r="C52" s="64"/>
      <c r="D52" s="64"/>
      <c r="E52" s="64"/>
      <c r="F52" s="65"/>
      <c r="G52" s="65"/>
      <c r="H52" s="71"/>
      <c r="I52" s="72"/>
      <c r="J52" s="68"/>
      <c r="K52" s="68"/>
      <c r="L52" s="64"/>
      <c r="M52" s="69"/>
      <c r="N52" s="69"/>
      <c r="O52" s="63">
        <f>IF(J46=G46,O46,"")</f>
      </c>
      <c r="P52" s="62">
        <v>6</v>
      </c>
    </row>
    <row r="53" spans="1:16" ht="12.75">
      <c r="A53" s="62">
        <v>7</v>
      </c>
      <c r="B53" s="63">
        <f>IF(G47=J47,B47,"")</f>
      </c>
      <c r="C53" s="64"/>
      <c r="D53" s="64"/>
      <c r="E53" s="64"/>
      <c r="F53" s="65"/>
      <c r="G53" s="65"/>
      <c r="H53" s="71"/>
      <c r="I53" s="72"/>
      <c r="J53" s="68"/>
      <c r="K53" s="68"/>
      <c r="L53" s="64"/>
      <c r="M53" s="69"/>
      <c r="N53" s="69"/>
      <c r="O53" s="63">
        <f>IF(J47=G47,O47,"")</f>
      </c>
      <c r="P53" s="62">
        <v>8</v>
      </c>
    </row>
    <row r="54" spans="1:16" ht="13.5" thickBot="1">
      <c r="A54" s="62">
        <v>9</v>
      </c>
      <c r="B54" s="63">
        <f>IF(G48=J48,B48,"")</f>
      </c>
      <c r="C54" s="64"/>
      <c r="D54" s="64"/>
      <c r="E54" s="64"/>
      <c r="F54" s="65"/>
      <c r="G54" s="65"/>
      <c r="H54" s="73"/>
      <c r="I54" s="74"/>
      <c r="J54" s="68"/>
      <c r="K54" s="68"/>
      <c r="L54" s="64"/>
      <c r="M54" s="69"/>
      <c r="N54" s="69"/>
      <c r="O54" s="63">
        <f>IF(J48=G48,O48,"")</f>
      </c>
      <c r="P54" s="62">
        <v>10</v>
      </c>
    </row>
    <row r="55" spans="1:16" ht="21.75" thickBot="1" thickTop="1">
      <c r="A55" s="75"/>
      <c r="B55" s="76" t="s">
        <v>53</v>
      </c>
      <c r="C55" s="75"/>
      <c r="D55" s="75"/>
      <c r="E55" s="75"/>
      <c r="F55" s="75"/>
      <c r="G55" s="75"/>
      <c r="H55" s="77">
        <v>0</v>
      </c>
      <c r="I55" s="77">
        <v>5</v>
      </c>
      <c r="J55" s="75"/>
      <c r="K55" s="75"/>
      <c r="L55" s="75"/>
      <c r="M55" s="75"/>
      <c r="N55" s="75"/>
      <c r="O55" s="75"/>
      <c r="P55" s="75"/>
    </row>
    <row r="56" spans="1:16" ht="13.5" thickTop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18"/>
      <c r="O56" s="22"/>
      <c r="P56" s="22"/>
    </row>
    <row r="57" spans="1:16" ht="12.75">
      <c r="A57" s="22"/>
      <c r="B57" s="79" t="s">
        <v>54</v>
      </c>
      <c r="C57" s="22"/>
      <c r="D57" s="22"/>
      <c r="E57" s="22"/>
      <c r="F57" s="22"/>
      <c r="G57" s="79" t="s">
        <v>55</v>
      </c>
      <c r="H57" s="80"/>
      <c r="I57" s="80"/>
      <c r="J57" s="22"/>
      <c r="K57" s="22"/>
      <c r="L57" s="22"/>
      <c r="M57" s="22"/>
      <c r="N57" s="22"/>
      <c r="O57" s="79" t="s">
        <v>56</v>
      </c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5.75">
      <c r="A59" s="81" t="s">
        <v>61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3" t="s">
        <v>57</v>
      </c>
      <c r="P59" s="82"/>
    </row>
    <row r="60" spans="1:1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84" t="s">
        <v>58</v>
      </c>
      <c r="P60" s="85"/>
    </row>
    <row r="61" spans="1:1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84" t="s">
        <v>18</v>
      </c>
      <c r="P61" s="85"/>
    </row>
    <row r="62" spans="1:1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84" t="s">
        <v>59</v>
      </c>
      <c r="P62" s="85"/>
    </row>
    <row r="63" spans="1:1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84" t="s">
        <v>60</v>
      </c>
      <c r="P63" s="85"/>
    </row>
    <row r="64" spans="1:1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8" spans="1:16" ht="18">
      <c r="A68" s="588" t="s">
        <v>39</v>
      </c>
      <c r="B68" s="588"/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</row>
    <row r="69" spans="1:16" ht="18">
      <c r="A69" s="588"/>
      <c r="B69" s="588"/>
      <c r="C69" s="588"/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</row>
    <row r="70" spans="1:16" ht="23.25">
      <c r="A70" s="589" t="s">
        <v>114</v>
      </c>
      <c r="B70" s="589"/>
      <c r="C70" s="589"/>
      <c r="D70" s="17" t="s">
        <v>40</v>
      </c>
      <c r="E70" s="18"/>
      <c r="F70" s="19"/>
      <c r="G70" s="590" t="s">
        <v>41</v>
      </c>
      <c r="H70" s="591"/>
      <c r="I70" s="591"/>
      <c r="J70" s="254"/>
      <c r="K70" s="20"/>
      <c r="L70" s="242"/>
      <c r="M70" s="592" t="s">
        <v>42</v>
      </c>
      <c r="N70" s="592"/>
      <c r="O70" s="21">
        <v>41251</v>
      </c>
      <c r="P70" s="18"/>
    </row>
    <row r="71" spans="1:16" ht="23.25">
      <c r="A71" s="23"/>
      <c r="B71" s="18"/>
      <c r="C71" s="18"/>
      <c r="D71" s="24"/>
      <c r="E71" s="18"/>
      <c r="F71" s="18"/>
      <c r="G71" s="18"/>
      <c r="H71" s="18"/>
      <c r="I71" s="18"/>
      <c r="J71" s="18"/>
      <c r="K71" s="18"/>
      <c r="L71" s="18"/>
      <c r="M71" s="25"/>
      <c r="N71" s="26"/>
      <c r="O71" s="18"/>
      <c r="P71" s="18"/>
    </row>
    <row r="72" spans="1:16" ht="23.25">
      <c r="A72" s="23"/>
      <c r="B72" s="18"/>
      <c r="C72" s="18"/>
      <c r="D72" s="17" t="s">
        <v>43</v>
      </c>
      <c r="E72" s="18"/>
      <c r="F72" s="19" t="s">
        <v>118</v>
      </c>
      <c r="G72" s="18"/>
      <c r="H72" s="18"/>
      <c r="I72" s="18"/>
      <c r="J72" s="18"/>
      <c r="K72" s="18"/>
      <c r="L72" s="18"/>
      <c r="M72" s="592" t="s">
        <v>44</v>
      </c>
      <c r="N72" s="592"/>
      <c r="O72" s="27"/>
      <c r="P72" s="18"/>
    </row>
    <row r="73" spans="1:16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4.25">
      <c r="A74" s="579" t="s">
        <v>45</v>
      </c>
      <c r="B74" s="579"/>
      <c r="C74" s="579"/>
      <c r="D74" s="579"/>
      <c r="E74" s="579"/>
      <c r="F74" s="579"/>
      <c r="G74" s="579"/>
      <c r="H74" s="579"/>
      <c r="I74" s="579" t="s">
        <v>46</v>
      </c>
      <c r="J74" s="579"/>
      <c r="K74" s="579"/>
      <c r="L74" s="579"/>
      <c r="M74" s="579"/>
      <c r="N74" s="579"/>
      <c r="O74" s="579"/>
      <c r="P74" s="579"/>
    </row>
    <row r="75" spans="1:16" ht="18">
      <c r="A75" s="580" t="s">
        <v>109</v>
      </c>
      <c r="B75" s="581"/>
      <c r="C75" s="581"/>
      <c r="D75" s="581"/>
      <c r="E75" s="581"/>
      <c r="F75" s="581"/>
      <c r="G75" s="581"/>
      <c r="H75" s="582"/>
      <c r="I75" s="580" t="s">
        <v>84</v>
      </c>
      <c r="J75" s="581"/>
      <c r="K75" s="581"/>
      <c r="L75" s="581"/>
      <c r="M75" s="581"/>
      <c r="N75" s="581"/>
      <c r="O75" s="581"/>
      <c r="P75" s="581"/>
    </row>
    <row r="76" spans="1:16" ht="13.5" thickBot="1">
      <c r="A76" s="29"/>
      <c r="B76" s="29"/>
      <c r="C76" s="583" t="s">
        <v>47</v>
      </c>
      <c r="D76" s="584"/>
      <c r="E76" s="584"/>
      <c r="F76" s="585"/>
      <c r="G76" s="32"/>
      <c r="H76" s="586" t="s">
        <v>48</v>
      </c>
      <c r="I76" s="587"/>
      <c r="J76" s="32"/>
      <c r="K76" s="583" t="s">
        <v>47</v>
      </c>
      <c r="L76" s="584"/>
      <c r="M76" s="584"/>
      <c r="N76" s="585"/>
      <c r="O76" s="29"/>
      <c r="P76" s="29"/>
    </row>
    <row r="77" spans="1:16" ht="14.25" thickBot="1" thickTop="1">
      <c r="A77" s="33" t="s">
        <v>49</v>
      </c>
      <c r="B77" s="243" t="s">
        <v>113</v>
      </c>
      <c r="C77" s="34">
        <v>1</v>
      </c>
      <c r="D77" s="34">
        <v>2</v>
      </c>
      <c r="E77" s="34">
        <v>3</v>
      </c>
      <c r="F77" s="30">
        <v>4</v>
      </c>
      <c r="G77" s="35" t="s">
        <v>50</v>
      </c>
      <c r="H77" s="574" t="s">
        <v>51</v>
      </c>
      <c r="I77" s="574"/>
      <c r="J77" s="35" t="s">
        <v>50</v>
      </c>
      <c r="K77" s="31">
        <v>1</v>
      </c>
      <c r="L77" s="34">
        <v>2</v>
      </c>
      <c r="M77" s="34">
        <v>3</v>
      </c>
      <c r="N77" s="34">
        <v>4</v>
      </c>
      <c r="O77" s="243" t="s">
        <v>113</v>
      </c>
      <c r="P77" s="33" t="s">
        <v>49</v>
      </c>
    </row>
    <row r="78" spans="1:16" ht="19.5" thickBot="1" thickTop="1">
      <c r="A78" s="37">
        <v>1</v>
      </c>
      <c r="B78" s="38" t="s">
        <v>169</v>
      </c>
      <c r="C78" s="39">
        <v>93</v>
      </c>
      <c r="D78" s="39">
        <v>91</v>
      </c>
      <c r="E78" s="39">
        <v>90</v>
      </c>
      <c r="F78" s="40">
        <v>94</v>
      </c>
      <c r="G78" s="41">
        <f>SUM(C78:F78)</f>
        <v>368</v>
      </c>
      <c r="H78" s="279">
        <f>IF(G78&gt;J78,1,0)</f>
        <v>1</v>
      </c>
      <c r="I78" s="43">
        <f>IF(J78&gt;G78,1,0)</f>
        <v>0</v>
      </c>
      <c r="J78" s="41">
        <f>SUM(K78:N78)</f>
        <v>362</v>
      </c>
      <c r="K78" s="44">
        <v>90</v>
      </c>
      <c r="L78" s="39">
        <v>91</v>
      </c>
      <c r="M78" s="39">
        <v>92</v>
      </c>
      <c r="N78" s="39">
        <v>89</v>
      </c>
      <c r="O78" s="38" t="s">
        <v>104</v>
      </c>
      <c r="P78" s="45">
        <v>2</v>
      </c>
    </row>
    <row r="79" spans="1:16" ht="19.5" thickBot="1" thickTop="1">
      <c r="A79" s="37">
        <v>3</v>
      </c>
      <c r="B79" s="38" t="s">
        <v>110</v>
      </c>
      <c r="C79" s="39">
        <v>92</v>
      </c>
      <c r="D79" s="39">
        <v>93</v>
      </c>
      <c r="E79" s="39">
        <v>92</v>
      </c>
      <c r="F79" s="40">
        <v>95</v>
      </c>
      <c r="G79" s="41">
        <f>SUM(C79:F79)</f>
        <v>372</v>
      </c>
      <c r="H79" s="279">
        <f>IF(G79&gt;J79,1,0)</f>
        <v>1</v>
      </c>
      <c r="I79" s="43">
        <f>IF(J79&gt;G79,1,0)</f>
        <v>0</v>
      </c>
      <c r="J79" s="41">
        <f>SUM(K79:N79)</f>
        <v>353</v>
      </c>
      <c r="K79" s="44">
        <v>85</v>
      </c>
      <c r="L79" s="39">
        <v>94</v>
      </c>
      <c r="M79" s="39">
        <v>89</v>
      </c>
      <c r="N79" s="39">
        <v>85</v>
      </c>
      <c r="O79" s="38" t="s">
        <v>103</v>
      </c>
      <c r="P79" s="45">
        <v>4</v>
      </c>
    </row>
    <row r="80" spans="1:16" ht="19.5" thickBot="1" thickTop="1">
      <c r="A80" s="37">
        <v>5</v>
      </c>
      <c r="B80" s="38" t="s">
        <v>170</v>
      </c>
      <c r="C80" s="39">
        <v>84</v>
      </c>
      <c r="D80" s="39">
        <v>83</v>
      </c>
      <c r="E80" s="39">
        <v>86</v>
      </c>
      <c r="F80" s="40">
        <v>89</v>
      </c>
      <c r="G80" s="41">
        <f>SUM(C80:F80)</f>
        <v>342</v>
      </c>
      <c r="H80" s="279">
        <f>IF(G80&gt;J80,1,0)</f>
        <v>0</v>
      </c>
      <c r="I80" s="43">
        <f>IF(J80&gt;G80,1,0)</f>
        <v>1</v>
      </c>
      <c r="J80" s="41">
        <f>SUM(K80:N80)</f>
        <v>367</v>
      </c>
      <c r="K80" s="44">
        <v>90</v>
      </c>
      <c r="L80" s="39">
        <v>94</v>
      </c>
      <c r="M80" s="39">
        <v>91</v>
      </c>
      <c r="N80" s="39">
        <v>92</v>
      </c>
      <c r="O80" s="38" t="s">
        <v>101</v>
      </c>
      <c r="P80" s="45">
        <v>6</v>
      </c>
    </row>
    <row r="81" spans="1:16" ht="19.5" thickBot="1" thickTop="1">
      <c r="A81" s="37">
        <v>7</v>
      </c>
      <c r="B81" s="38" t="s">
        <v>174</v>
      </c>
      <c r="C81" s="39">
        <v>90</v>
      </c>
      <c r="D81" s="39">
        <v>86</v>
      </c>
      <c r="E81" s="39">
        <v>89</v>
      </c>
      <c r="F81" s="40">
        <v>88</v>
      </c>
      <c r="G81" s="41">
        <f>SUM(C81:F81)</f>
        <v>353</v>
      </c>
      <c r="H81" s="279">
        <f>IF(G81&gt;J81,1,0)</f>
        <v>0</v>
      </c>
      <c r="I81" s="43">
        <f>IF(J81&gt;G81,1,0)</f>
        <v>1</v>
      </c>
      <c r="J81" s="41">
        <f>SUM(K81:N81)</f>
        <v>367</v>
      </c>
      <c r="K81" s="44">
        <v>87</v>
      </c>
      <c r="L81" s="39">
        <v>93</v>
      </c>
      <c r="M81" s="39">
        <v>93</v>
      </c>
      <c r="N81" s="39">
        <v>94</v>
      </c>
      <c r="O81" s="38" t="s">
        <v>105</v>
      </c>
      <c r="P81" s="45">
        <v>8</v>
      </c>
    </row>
    <row r="82" spans="1:16" ht="18.75" thickTop="1">
      <c r="A82" s="37">
        <v>9</v>
      </c>
      <c r="B82" s="38" t="s">
        <v>168</v>
      </c>
      <c r="C82" s="50">
        <v>89</v>
      </c>
      <c r="D82" s="50">
        <v>78</v>
      </c>
      <c r="E82" s="50">
        <v>90</v>
      </c>
      <c r="F82" s="51">
        <v>86</v>
      </c>
      <c r="G82" s="52">
        <f>SUM(C82:F82)</f>
        <v>343</v>
      </c>
      <c r="H82" s="279">
        <f>IF(G82&gt;J82,1,0)</f>
        <v>0</v>
      </c>
      <c r="I82" s="43">
        <f>IF(J82&gt;G82,1,0)</f>
        <v>1</v>
      </c>
      <c r="J82" s="52">
        <f>SUM(K82:N82)</f>
        <v>354</v>
      </c>
      <c r="K82" s="53">
        <v>77</v>
      </c>
      <c r="L82" s="50">
        <v>91</v>
      </c>
      <c r="M82" s="50">
        <v>90</v>
      </c>
      <c r="N82" s="50">
        <v>96</v>
      </c>
      <c r="O82" s="38" t="s">
        <v>106</v>
      </c>
      <c r="P82" s="45">
        <v>10</v>
      </c>
    </row>
    <row r="83" spans="1:16" ht="16.5" thickBot="1">
      <c r="A83" s="54"/>
      <c r="B83" s="55" t="s">
        <v>52</v>
      </c>
      <c r="C83" s="244" t="s">
        <v>25</v>
      </c>
      <c r="D83" s="245" t="s">
        <v>26</v>
      </c>
      <c r="E83" s="245" t="s">
        <v>27</v>
      </c>
      <c r="F83" s="245" t="s">
        <v>28</v>
      </c>
      <c r="G83" s="246" t="s">
        <v>29</v>
      </c>
      <c r="H83" s="575"/>
      <c r="I83" s="576"/>
      <c r="J83" s="56" t="s">
        <v>25</v>
      </c>
      <c r="K83" s="57" t="s">
        <v>26</v>
      </c>
      <c r="L83" s="57" t="s">
        <v>27</v>
      </c>
      <c r="M83" s="57" t="s">
        <v>28</v>
      </c>
      <c r="N83" s="58" t="s">
        <v>29</v>
      </c>
      <c r="O83" s="59" t="s">
        <v>52</v>
      </c>
      <c r="P83" s="60"/>
    </row>
    <row r="84" spans="1:16" ht="13.5" thickTop="1">
      <c r="A84" s="62">
        <v>1</v>
      </c>
      <c r="B84" s="63">
        <f>IF(G78=J78,B78,"")</f>
      </c>
      <c r="C84" s="64"/>
      <c r="D84" s="64"/>
      <c r="E84" s="64"/>
      <c r="F84" s="65"/>
      <c r="G84" s="65"/>
      <c r="H84" s="66">
        <f>IF(C84&gt;J84,1,IF(D84&gt;K84,1,IF(E84&gt;L84,1,IF(F84&gt;M84,1,IF(G84&gt;N84,1,0)))))</f>
        <v>0</v>
      </c>
      <c r="I84" s="67">
        <f>IF(J84&gt;C84,1,IF(K84&gt;D84,1,IF(L84&gt;E84,1,IF(M84&gt;F84,1,IF(N84&gt;G84,1,0)))))</f>
        <v>0</v>
      </c>
      <c r="J84" s="68"/>
      <c r="K84" s="68"/>
      <c r="L84" s="64"/>
      <c r="M84" s="69"/>
      <c r="N84" s="69"/>
      <c r="O84" s="63"/>
      <c r="P84" s="62">
        <v>2</v>
      </c>
    </row>
    <row r="85" spans="1:16" ht="12.75">
      <c r="A85" s="62">
        <v>3</v>
      </c>
      <c r="B85" s="63">
        <f>IF(G79=J79,B79,"")</f>
      </c>
      <c r="C85" s="64"/>
      <c r="D85" s="64"/>
      <c r="E85" s="64"/>
      <c r="F85" s="65"/>
      <c r="G85" s="65"/>
      <c r="H85" s="71">
        <f>IF(C85&gt;J85,1,IF(D85&gt;K85,1,IF(E85&gt;L85,1,IF(F85&gt;M85,1,IF(G85&gt;N85,1,0)))))</f>
        <v>0</v>
      </c>
      <c r="I85" s="72">
        <f>IF(J85&gt;C85,1,IF(K85&gt;D85,1,IF(L85&gt;E85,1,IF(M85&gt;F85,1,IF(N85&gt;G85,1,0)))))</f>
        <v>0</v>
      </c>
      <c r="J85" s="68"/>
      <c r="K85" s="68"/>
      <c r="L85" s="64"/>
      <c r="M85" s="69"/>
      <c r="N85" s="69"/>
      <c r="O85" s="63">
        <f>IF(J79=G79,O79,"")</f>
      </c>
      <c r="P85" s="62">
        <v>4</v>
      </c>
    </row>
    <row r="86" spans="1:16" ht="12.75">
      <c r="A86" s="62">
        <v>5</v>
      </c>
      <c r="B86" s="63">
        <f>IF(G80=J80,B80,"")</f>
      </c>
      <c r="C86" s="64"/>
      <c r="D86" s="64"/>
      <c r="E86" s="64"/>
      <c r="F86" s="65"/>
      <c r="G86" s="65"/>
      <c r="H86" s="71">
        <f>IF(C86&gt;J86,1,IF(D86&gt;K86,1,IF(E86&gt;L86,1,IF(F86&gt;M86,1,IF(G86&gt;N86,1,0)))))</f>
        <v>0</v>
      </c>
      <c r="I86" s="72">
        <f>IF(J86&gt;C86,1,IF(K86&gt;D86,1,IF(L86&gt;E86,1,IF(M86&gt;F86,1,IF(N86&gt;G86,1,0)))))</f>
        <v>0</v>
      </c>
      <c r="J86" s="68"/>
      <c r="K86" s="68"/>
      <c r="L86" s="64"/>
      <c r="M86" s="69"/>
      <c r="N86" s="69"/>
      <c r="O86" s="63">
        <f>IF(J80=G80,O80,"")</f>
      </c>
      <c r="P86" s="62">
        <v>6</v>
      </c>
    </row>
    <row r="87" spans="1:16" ht="12.75">
      <c r="A87" s="62">
        <v>7</v>
      </c>
      <c r="B87" s="63">
        <f>IF(G81=J81,B81,"")</f>
      </c>
      <c r="C87" s="64"/>
      <c r="D87" s="64"/>
      <c r="E87" s="64"/>
      <c r="F87" s="65"/>
      <c r="G87" s="65"/>
      <c r="H87" s="71">
        <f>IF(C87&gt;J87,1,IF(D87&gt;K87,1,IF(E87&gt;L87,1,IF(F87&gt;M87,1,IF(G87&gt;N87,1,0)))))</f>
        <v>0</v>
      </c>
      <c r="I87" s="72">
        <f>IF(J87&gt;C87,1,IF(K87&gt;D87,1,IF(L87&gt;E87,1,IF(M87&gt;F87,1,IF(N87&gt;G87,1,0)))))</f>
        <v>0</v>
      </c>
      <c r="J87" s="68"/>
      <c r="K87" s="68"/>
      <c r="L87" s="64"/>
      <c r="M87" s="69"/>
      <c r="N87" s="69"/>
      <c r="O87" s="63">
        <f>IF(J81=G81,O81,"")</f>
      </c>
      <c r="P87" s="62">
        <v>8</v>
      </c>
    </row>
    <row r="88" spans="1:16" ht="13.5" thickBot="1">
      <c r="A88" s="62">
        <v>9</v>
      </c>
      <c r="B88" s="63">
        <f>IF(G82=J82,B82,"")</f>
      </c>
      <c r="C88" s="64"/>
      <c r="D88" s="64"/>
      <c r="E88" s="64"/>
      <c r="F88" s="65"/>
      <c r="G88" s="65"/>
      <c r="H88" s="73">
        <f>IF(C88&gt;J88,1,IF(D88&gt;K88,1,IF(E88&gt;L88,1,IF(F88&gt;M88,1,IF(G88&gt;N88,1,0)))))</f>
        <v>0</v>
      </c>
      <c r="I88" s="74">
        <f>IF(J88&gt;C88,1,IF(K88&gt;D88,1,IF(L88&gt;E88,1,IF(M88&gt;F88,1,IF(N88&gt;G88,1,0)))))</f>
        <v>0</v>
      </c>
      <c r="J88" s="68"/>
      <c r="K88" s="68"/>
      <c r="L88" s="64"/>
      <c r="M88" s="69"/>
      <c r="N88" s="69"/>
      <c r="O88" s="63">
        <f>IF(J82=G82,O82,"")</f>
      </c>
      <c r="P88" s="62">
        <v>10</v>
      </c>
    </row>
    <row r="89" spans="1:16" ht="21.75" thickBot="1" thickTop="1">
      <c r="A89" s="75"/>
      <c r="B89" s="76" t="s">
        <v>53</v>
      </c>
      <c r="C89" s="75"/>
      <c r="D89" s="75"/>
      <c r="E89" s="75"/>
      <c r="F89" s="75"/>
      <c r="G89" s="75"/>
      <c r="H89" s="77">
        <v>2</v>
      </c>
      <c r="I89" s="77">
        <f>SUM(I84:I88,I78:I82)</f>
        <v>3</v>
      </c>
      <c r="J89" s="75"/>
      <c r="K89" s="75"/>
      <c r="L89" s="75"/>
      <c r="M89" s="75"/>
      <c r="N89" s="75"/>
      <c r="O89" s="75"/>
      <c r="P89" s="75"/>
    </row>
    <row r="90" spans="1:16" ht="13.5" thickTop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8"/>
      <c r="O90" s="22"/>
      <c r="P90" s="22"/>
    </row>
    <row r="91" spans="1:16" ht="12.75">
      <c r="A91" s="22"/>
      <c r="B91" s="79" t="s">
        <v>54</v>
      </c>
      <c r="C91" s="22"/>
      <c r="D91" s="22"/>
      <c r="E91" s="22"/>
      <c r="F91" s="22"/>
      <c r="G91" s="79" t="s">
        <v>55</v>
      </c>
      <c r="H91" s="80"/>
      <c r="I91" s="80"/>
      <c r="J91" s="22"/>
      <c r="K91" s="22"/>
      <c r="L91" s="22"/>
      <c r="M91" s="22"/>
      <c r="N91" s="22"/>
      <c r="O91" s="79" t="s">
        <v>56</v>
      </c>
      <c r="P91" s="22"/>
    </row>
    <row r="92" spans="1:1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5.75">
      <c r="A93" s="81" t="s">
        <v>61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3" t="s">
        <v>57</v>
      </c>
      <c r="P93" s="82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84" t="s">
        <v>58</v>
      </c>
      <c r="P94" s="85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84" t="s">
        <v>18</v>
      </c>
      <c r="P95" s="85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84" t="s">
        <v>59</v>
      </c>
      <c r="P96" s="85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84" t="s">
        <v>60</v>
      </c>
      <c r="P97" s="85"/>
    </row>
    <row r="98" spans="1:1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/>
  <mergeCells count="46">
    <mergeCell ref="A1:P1"/>
    <mergeCell ref="A2:P2"/>
    <mergeCell ref="A3:C3"/>
    <mergeCell ref="G3:I3"/>
    <mergeCell ref="J3:L3"/>
    <mergeCell ref="M3:N3"/>
    <mergeCell ref="M5:N5"/>
    <mergeCell ref="A7:H7"/>
    <mergeCell ref="I7:P7"/>
    <mergeCell ref="A8:H8"/>
    <mergeCell ref="C9:F9"/>
    <mergeCell ref="H9:I9"/>
    <mergeCell ref="K9:N9"/>
    <mergeCell ref="I8:P8"/>
    <mergeCell ref="H10:I10"/>
    <mergeCell ref="H16:I16"/>
    <mergeCell ref="A34:P34"/>
    <mergeCell ref="A35:P35"/>
    <mergeCell ref="A36:C36"/>
    <mergeCell ref="G36:I36"/>
    <mergeCell ref="M36:N36"/>
    <mergeCell ref="M38:N38"/>
    <mergeCell ref="A40:H40"/>
    <mergeCell ref="I40:P40"/>
    <mergeCell ref="A41:H41"/>
    <mergeCell ref="I41:P41"/>
    <mergeCell ref="C42:F42"/>
    <mergeCell ref="H42:I42"/>
    <mergeCell ref="K42:N42"/>
    <mergeCell ref="H43:I43"/>
    <mergeCell ref="H49:I49"/>
    <mergeCell ref="A68:P68"/>
    <mergeCell ref="A69:P69"/>
    <mergeCell ref="A70:C70"/>
    <mergeCell ref="G70:I70"/>
    <mergeCell ref="M70:N70"/>
    <mergeCell ref="H77:I77"/>
    <mergeCell ref="H83:I83"/>
    <mergeCell ref="M72:N72"/>
    <mergeCell ref="A74:H74"/>
    <mergeCell ref="I74:P74"/>
    <mergeCell ref="A75:H75"/>
    <mergeCell ref="I75:P75"/>
    <mergeCell ref="C76:F76"/>
    <mergeCell ref="H76:I76"/>
    <mergeCell ref="K76:N76"/>
  </mergeCells>
  <conditionalFormatting sqref="H44:I54 I78:I82">
    <cfRule type="cellIs" priority="18" dxfId="3" operator="equal" stopIfTrue="1">
      <formula>1</formula>
    </cfRule>
  </conditionalFormatting>
  <conditionalFormatting sqref="H55">
    <cfRule type="cellIs" priority="17" dxfId="0" operator="greaterThan" stopIfTrue="1">
      <formula>$I$22</formula>
    </cfRule>
  </conditionalFormatting>
  <conditionalFormatting sqref="I55">
    <cfRule type="cellIs" priority="16" dxfId="0" operator="greaterThan" stopIfTrue="1">
      <formula>$H$22</formula>
    </cfRule>
  </conditionalFormatting>
  <conditionalFormatting sqref="C44:F48 K44:N48">
    <cfRule type="cellIs" priority="15" dxfId="2" operator="lessThan" stopIfTrue="1">
      <formula>1</formula>
    </cfRule>
  </conditionalFormatting>
  <conditionalFormatting sqref="H83:I88">
    <cfRule type="cellIs" priority="14" dxfId="3" operator="equal" stopIfTrue="1">
      <formula>1</formula>
    </cfRule>
  </conditionalFormatting>
  <conditionalFormatting sqref="H89">
    <cfRule type="cellIs" priority="13" dxfId="0" operator="greaterThan" stopIfTrue="1">
      <formula>$I$22</formula>
    </cfRule>
  </conditionalFormatting>
  <conditionalFormatting sqref="I89">
    <cfRule type="cellIs" priority="12" dxfId="0" operator="greaterThan" stopIfTrue="1">
      <formula>$H$22</formula>
    </cfRule>
  </conditionalFormatting>
  <conditionalFormatting sqref="H16:I21">
    <cfRule type="cellIs" priority="10" dxfId="3" operator="equal" stopIfTrue="1">
      <formula>1</formula>
    </cfRule>
  </conditionalFormatting>
  <conditionalFormatting sqref="H22">
    <cfRule type="cellIs" priority="9" dxfId="0" operator="greaterThan" stopIfTrue="1">
      <formula>$I$22</formula>
    </cfRule>
  </conditionalFormatting>
  <conditionalFormatting sqref="I22">
    <cfRule type="cellIs" priority="8" dxfId="0" operator="greaterThan" stopIfTrue="1">
      <formula>$H$22</formula>
    </cfRule>
  </conditionalFormatting>
  <conditionalFormatting sqref="H11:I15">
    <cfRule type="cellIs" priority="6" dxfId="3" operator="equal" stopIfTrue="1">
      <formula>1</formula>
    </cfRule>
  </conditionalFormatting>
  <conditionalFormatting sqref="C11:F15 K11:N15">
    <cfRule type="cellIs" priority="5" dxfId="2" operator="lessThan" stopIfTrue="1">
      <formula>1</formula>
    </cfRule>
  </conditionalFormatting>
  <conditionalFormatting sqref="C78:F82 K78:N82">
    <cfRule type="cellIs" priority="1" dxfId="2" operator="lessThan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 LG 2007 2008</dc:title>
  <dc:subject/>
  <dc:creator>KAISER</dc:creator>
  <cp:keywords/>
  <dc:description/>
  <cp:lastModifiedBy>Jürgen Kaiser</cp:lastModifiedBy>
  <cp:lastPrinted>2012-07-01T13:43:32Z</cp:lastPrinted>
  <dcterms:created xsi:type="dcterms:W3CDTF">2007-07-08T11:41:48Z</dcterms:created>
  <dcterms:modified xsi:type="dcterms:W3CDTF">2013-02-08T20:22:46Z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